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D9" i="1" l="1"/>
  <c r="E9" i="1" s="1"/>
  <c r="F9" i="1"/>
  <c r="G9" i="1" s="1"/>
  <c r="F10" i="1"/>
  <c r="D10" i="1" s="1"/>
  <c r="E10" i="1" s="1"/>
  <c r="F11" i="1"/>
  <c r="G11" i="1" s="1"/>
  <c r="F12" i="1"/>
  <c r="G12" i="1" s="1"/>
  <c r="I15" i="1"/>
  <c r="I16" i="1"/>
  <c r="I7" i="1"/>
  <c r="I8" i="1"/>
  <c r="I9" i="1"/>
  <c r="I10" i="1"/>
  <c r="I11" i="1"/>
  <c r="I12" i="1"/>
  <c r="I6" i="1"/>
  <c r="G10" i="1" l="1"/>
  <c r="D11" i="1"/>
  <c r="E11" i="1" s="1"/>
  <c r="F65" i="1"/>
  <c r="D65" i="1" s="1"/>
  <c r="F51" i="1"/>
  <c r="F52" i="1"/>
  <c r="F53" i="1"/>
  <c r="D53" i="1" s="1"/>
  <c r="F54" i="1"/>
  <c r="D54" i="1" s="1"/>
  <c r="F55" i="1"/>
  <c r="F56" i="1"/>
  <c r="F57" i="1"/>
  <c r="D57" i="1" s="1"/>
  <c r="F58" i="1"/>
  <c r="D58" i="1" s="1"/>
  <c r="F59" i="1"/>
  <c r="F60" i="1"/>
  <c r="F61" i="1"/>
  <c r="D61" i="1" s="1"/>
  <c r="F50" i="1"/>
  <c r="D50" i="1" s="1"/>
  <c r="D55" i="1"/>
  <c r="D56" i="1"/>
  <c r="D59" i="1"/>
  <c r="D60" i="1"/>
  <c r="D51" i="1"/>
  <c r="D52" i="1"/>
  <c r="H64" i="1" l="1"/>
  <c r="F64" i="1" s="1"/>
  <c r="D64" i="1" s="1"/>
  <c r="H63" i="1"/>
  <c r="F63" i="1" s="1"/>
  <c r="D63" i="1" s="1"/>
  <c r="H62" i="1"/>
  <c r="F62" i="1" s="1"/>
  <c r="D62" i="1" s="1"/>
  <c r="F15" i="1" l="1"/>
  <c r="D15" i="1" s="1"/>
  <c r="F16" i="1"/>
  <c r="D16" i="1" s="1"/>
  <c r="F6" i="1"/>
  <c r="D6" i="1" s="1"/>
  <c r="F18" i="1"/>
  <c r="H18" i="1" s="1"/>
  <c r="I18" i="1" s="1"/>
  <c r="F21" i="1"/>
  <c r="H21" i="1" s="1"/>
  <c r="I21" i="1" s="1"/>
  <c r="F20" i="1"/>
  <c r="H20" i="1" s="1"/>
  <c r="I20" i="1" s="1"/>
  <c r="F22" i="1"/>
  <c r="H22" i="1" s="1"/>
  <c r="I22" i="1" s="1"/>
  <c r="F23" i="1"/>
  <c r="H23" i="1" s="1"/>
  <c r="I23" i="1" s="1"/>
  <c r="E19" i="1"/>
  <c r="F38" i="1"/>
  <c r="E34" i="1"/>
  <c r="G22" i="1" l="1"/>
  <c r="E18" i="1"/>
  <c r="G18" i="1"/>
  <c r="E23" i="1"/>
  <c r="E21" i="1"/>
  <c r="G21" i="1"/>
  <c r="E20" i="1"/>
  <c r="E22" i="1"/>
  <c r="G20" i="1"/>
  <c r="G23" i="1"/>
  <c r="F19" i="1"/>
  <c r="H38" i="1"/>
  <c r="I38" i="1" s="1"/>
  <c r="G38" i="1"/>
  <c r="E38" i="1"/>
  <c r="F34" i="1"/>
  <c r="H19" i="1" l="1"/>
  <c r="I19" i="1" s="1"/>
  <c r="G19" i="1"/>
  <c r="H34" i="1"/>
  <c r="I34" i="1" s="1"/>
  <c r="G34" i="1"/>
  <c r="G15" i="1"/>
  <c r="F25" i="1"/>
  <c r="F26" i="1"/>
  <c r="F27" i="1"/>
  <c r="F28" i="1"/>
  <c r="F29" i="1"/>
  <c r="F30" i="1"/>
  <c r="H30" i="1" s="1"/>
  <c r="I30" i="1" s="1"/>
  <c r="F31" i="1"/>
  <c r="F33" i="1"/>
  <c r="H33" i="1" s="1"/>
  <c r="I33" i="1" s="1"/>
  <c r="F35" i="1"/>
  <c r="F36" i="1"/>
  <c r="H36" i="1" s="1"/>
  <c r="I36" i="1" s="1"/>
  <c r="F37" i="1"/>
  <c r="G37" i="1" s="1"/>
  <c r="F39" i="1"/>
  <c r="F40" i="1"/>
  <c r="F41" i="1"/>
  <c r="F42" i="1"/>
  <c r="F43" i="1"/>
  <c r="H25" i="1" l="1"/>
  <c r="I25" i="1" s="1"/>
  <c r="G25" i="1"/>
  <c r="G42" i="1"/>
  <c r="H42" i="1"/>
  <c r="I42" i="1" s="1"/>
  <c r="H26" i="1"/>
  <c r="I26" i="1" s="1"/>
  <c r="G26" i="1"/>
  <c r="G40" i="1"/>
  <c r="H40" i="1"/>
  <c r="I40" i="1" s="1"/>
  <c r="H39" i="1"/>
  <c r="I39" i="1" s="1"/>
  <c r="G39" i="1"/>
  <c r="H43" i="1"/>
  <c r="I43" i="1" s="1"/>
  <c r="G43" i="1"/>
  <c r="G41" i="1"/>
  <c r="H41" i="1"/>
  <c r="I41" i="1" s="1"/>
  <c r="G33" i="1"/>
  <c r="G30" i="1"/>
  <c r="G36" i="1"/>
  <c r="H37" i="1"/>
  <c r="I37" i="1" s="1"/>
  <c r="H35" i="1"/>
  <c r="I35" i="1" s="1"/>
  <c r="G35" i="1"/>
  <c r="G31" i="1"/>
  <c r="H31" i="1"/>
  <c r="I31" i="1" s="1"/>
  <c r="G29" i="1"/>
  <c r="H29" i="1"/>
  <c r="I29" i="1" s="1"/>
  <c r="G28" i="1"/>
  <c r="H28" i="1"/>
  <c r="I28" i="1" s="1"/>
  <c r="H27" i="1"/>
  <c r="I27" i="1" s="1"/>
  <c r="G27" i="1"/>
  <c r="G16" i="1"/>
  <c r="G6" i="1"/>
  <c r="E6" i="1"/>
  <c r="E36" i="1" l="1"/>
  <c r="E35" i="1"/>
  <c r="E33" i="1"/>
  <c r="E26" i="1" l="1"/>
  <c r="E37" i="1" l="1"/>
  <c r="E31" i="1"/>
  <c r="E30" i="1"/>
  <c r="E29" i="1"/>
  <c r="E28" i="1"/>
  <c r="E27" i="1"/>
  <c r="E16" i="1"/>
  <c r="E15" i="1"/>
  <c r="E40" i="1" l="1"/>
  <c r="E39" i="1" l="1"/>
  <c r="E42" i="1" l="1"/>
  <c r="E41" i="1"/>
  <c r="E25" i="1"/>
  <c r="F7" i="1"/>
  <c r="F8" i="1"/>
  <c r="D8" i="1" s="1"/>
  <c r="D12" i="1" l="1"/>
  <c r="E12" i="1" s="1"/>
  <c r="D7" i="1"/>
  <c r="E7" i="1" s="1"/>
  <c r="G7" i="1"/>
  <c r="E8" i="1"/>
  <c r="G8" i="1"/>
  <c r="I14" i="1"/>
  <c r="F14" i="1"/>
  <c r="D14" i="1" s="1"/>
  <c r="E14" i="1" s="1"/>
  <c r="G14" i="1" l="1"/>
</calcChain>
</file>

<file path=xl/sharedStrings.xml><?xml version="1.0" encoding="utf-8"?>
<sst xmlns="http://schemas.openxmlformats.org/spreadsheetml/2006/main" count="133" uniqueCount="71">
  <si>
    <t>Номенклатура</t>
  </si>
  <si>
    <t>Ед. изм.</t>
  </si>
  <si>
    <t>Цена (руб.)</t>
  </si>
  <si>
    <t>Отруби</t>
  </si>
  <si>
    <t>Пшеница фуражная</t>
  </si>
  <si>
    <t>Кукуруза</t>
  </si>
  <si>
    <t>Мука перьевая /Брянск/</t>
  </si>
  <si>
    <t>Сода пищевая</t>
  </si>
  <si>
    <t>Сульфат аммония</t>
  </si>
  <si>
    <t>Мешок, кг</t>
  </si>
  <si>
    <t>Стоимость 1 мешка, (руб.)</t>
  </si>
  <si>
    <t>кг</t>
  </si>
  <si>
    <t>Ящик для перевозки живой птицы</t>
  </si>
  <si>
    <t>шт</t>
  </si>
  <si>
    <t>Овес</t>
  </si>
  <si>
    <t>Ячмень</t>
  </si>
  <si>
    <t>Мел</t>
  </si>
  <si>
    <t>Размол</t>
  </si>
  <si>
    <t>Соль-лизунец /4 кг/</t>
  </si>
  <si>
    <t>Отруби гранулы</t>
  </si>
  <si>
    <t>Дрожжи кормовые</t>
  </si>
  <si>
    <t>Мука рыбная /ГОСТ/</t>
  </si>
  <si>
    <t>Мука рыбная /ТУ/</t>
  </si>
  <si>
    <t>Мука мясокостная /2-й сорт/</t>
  </si>
  <si>
    <t>Мука мясокостная /1-й сорт/</t>
  </si>
  <si>
    <t>Ракушка</t>
  </si>
  <si>
    <t>ЗАО "Новомосковский мелькомбинат" Тульская обл., г.Новомосковск</t>
  </si>
  <si>
    <t>ООО "Убойный корм" Алтайский край, г.Барнаул</t>
  </si>
  <si>
    <t>КОРМОВЫЕ ДОБАВКИ</t>
  </si>
  <si>
    <t>ЗЕРНОВЫЕ</t>
  </si>
  <si>
    <t>КК-65 для КРС</t>
  </si>
  <si>
    <t xml:space="preserve">КК-60-1 для дойных коров </t>
  </si>
  <si>
    <t xml:space="preserve">СПК-13 для откорма свиней </t>
  </si>
  <si>
    <t>ПК-1-2 для кур-несушек</t>
  </si>
  <si>
    <t>ПК-2 для цыплят</t>
  </si>
  <si>
    <t>ПЗК-91 для кроликов</t>
  </si>
  <si>
    <t>Для кур-несушек гран.3 мм</t>
  </si>
  <si>
    <t>Для бройлер гран.2,5 мм</t>
  </si>
  <si>
    <t>К 62 для телят 4-6 мес. Гранула</t>
  </si>
  <si>
    <t>СК 7 свиной откорм гранула</t>
  </si>
  <si>
    <t>ПК 5 бройлеры от 2 нед. Гранула</t>
  </si>
  <si>
    <t>ПК 1П для перепелов</t>
  </si>
  <si>
    <t>ПК-1-2 куры-несушки крупка</t>
  </si>
  <si>
    <t>ПК-2 для цыплят 0-5 недель крупка</t>
  </si>
  <si>
    <t>Опт. Цена     /от 20 000 кг/</t>
  </si>
  <si>
    <t>Опт. Цена       /от 10 000 кг/</t>
  </si>
  <si>
    <t>Опт. Цена     /от 2 000 кг/</t>
  </si>
  <si>
    <t>ООО "Чароен Покпанд Фудс", Московская обл., г.Луховицы</t>
  </si>
  <si>
    <t>Для кроликов и пушных зверей  гран.4 мм</t>
  </si>
  <si>
    <t>КРК-111 для рыб</t>
  </si>
  <si>
    <t>Мука рыбная /ТУ/ 0.5 кг</t>
  </si>
  <si>
    <t>Мука рыбная /ТУ/ 1.0 кг</t>
  </si>
  <si>
    <t>Мука рыбная /ТУ/ 1.8 кг</t>
  </si>
  <si>
    <t>ООО "Добрые Корма" /фасофка/</t>
  </si>
  <si>
    <t>Мука мясокостная /ГОСТ/ 0.5 кг</t>
  </si>
  <si>
    <t>Мука мясокостная /ГОСТ/ 1.0 кг</t>
  </si>
  <si>
    <t>Мука мясокостная /ГОСТ/ 1.8 кг</t>
  </si>
  <si>
    <t>ведро</t>
  </si>
  <si>
    <t>Мука костная /ГОСТ/ 0.5 кг</t>
  </si>
  <si>
    <t>Мука костная /ГОСТ/ 1.0 кг</t>
  </si>
  <si>
    <t>Мука костная /ГОСТ/ 1.8 кг</t>
  </si>
  <si>
    <t>Мука кровяная /ГОСТ/ 0.5 кг</t>
  </si>
  <si>
    <t>Мука кровяная /ГОСТ/ 1.0 кг</t>
  </si>
  <si>
    <t>Мука кровяная /ГОСТ/ 1.8 кг</t>
  </si>
  <si>
    <t>Стоимость ед. товара, (руб.)</t>
  </si>
  <si>
    <t>пакет</t>
  </si>
  <si>
    <t>Ракушка морская кормовая                                 калиброванная</t>
  </si>
  <si>
    <t>Опт. Цена         /до 25 тыс. руб./</t>
  </si>
  <si>
    <t>Опт. Цена       /25-50 тыс.руб./</t>
  </si>
  <si>
    <t>Опт. Цена            /50-100 тыс.руб./</t>
  </si>
  <si>
    <t>Прайс-лист
ИП Щербаков С.А.
Адрес:141600, Московская обл., г. Клин, ул.2-я Заводская д.4
Тел.: +7(916) 117-11-78(БИЛАЙН); 
E-mail: korm-respublica@list.ru
Цены действительны с 27.06.2016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</si>
</sst>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8" x14ac:knownFonts="1">
    <font>
      <sz val="8"/>
      <name val="Arial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8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8"/>
      <name val="Arial"/>
      <family val="2"/>
      <charset val="204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44" fontId="4" fillId="5" borderId="5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4" fontId="4" fillId="4" borderId="5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44" fontId="4" fillId="6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5" borderId="9" xfId="0" applyNumberFormat="1" applyFont="1" applyFill="1" applyBorder="1" applyAlignment="1">
      <alignment horizontal="center" vertical="center"/>
    </xf>
    <xf numFmtId="44" fontId="4" fillId="4" borderId="9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44" fontId="4" fillId="6" borderId="9" xfId="0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4" fillId="5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4" fontId="4" fillId="5" borderId="9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4" fontId="4" fillId="4" borderId="5" xfId="0" applyNumberFormat="1" applyFont="1" applyFill="1" applyBorder="1" applyAlignment="1">
      <alignment horizontal="center"/>
    </xf>
    <xf numFmtId="44" fontId="4" fillId="6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44" fontId="4" fillId="7" borderId="2" xfId="0" applyNumberFormat="1" applyFont="1" applyFill="1" applyBorder="1" applyAlignment="1">
      <alignment horizontal="center"/>
    </xf>
    <xf numFmtId="44" fontId="4" fillId="7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44" fontId="4" fillId="8" borderId="2" xfId="0" applyNumberFormat="1" applyFont="1" applyFill="1" applyBorder="1" applyAlignment="1">
      <alignment horizontal="center"/>
    </xf>
    <xf numFmtId="44" fontId="4" fillId="8" borderId="2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right" vertical="center"/>
    </xf>
    <xf numFmtId="164" fontId="4" fillId="7" borderId="2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6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3107936</xdr:colOff>
      <xdr:row>49</xdr:row>
      <xdr:rowOff>56455</xdr:rowOff>
    </xdr:from>
    <xdr:to>
      <xdr:col>1</xdr:col>
      <xdr:colOff>4581525</xdr:colOff>
      <xdr:row>51</xdr:row>
      <xdr:rowOff>363279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4161" y="14696380"/>
          <a:ext cx="1473589" cy="1164074"/>
        </a:xfrm>
        <a:prstGeom prst="rect">
          <a:avLst/>
        </a:prstGeom>
      </xdr:spPr>
    </xdr:pic>
    <xdr:clientData/>
  </xdr:twoCellAnchor>
  <xdr:twoCellAnchor editAs="oneCell">
    <xdr:from>
      <xdr:col>1</xdr:col>
      <xdr:colOff>3105151</xdr:colOff>
      <xdr:row>52</xdr:row>
      <xdr:rowOff>19050</xdr:rowOff>
    </xdr:from>
    <xdr:to>
      <xdr:col>1</xdr:col>
      <xdr:colOff>4591051</xdr:colOff>
      <xdr:row>54</xdr:row>
      <xdr:rowOff>406413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15211425"/>
          <a:ext cx="1485900" cy="1244613"/>
        </a:xfrm>
        <a:prstGeom prst="rect">
          <a:avLst/>
        </a:prstGeom>
      </xdr:spPr>
    </xdr:pic>
    <xdr:clientData/>
  </xdr:twoCellAnchor>
  <xdr:twoCellAnchor editAs="oneCell">
    <xdr:from>
      <xdr:col>1</xdr:col>
      <xdr:colOff>3153281</xdr:colOff>
      <xdr:row>55</xdr:row>
      <xdr:rowOff>19051</xdr:rowOff>
    </xdr:from>
    <xdr:to>
      <xdr:col>1</xdr:col>
      <xdr:colOff>4600576</xdr:colOff>
      <xdr:row>57</xdr:row>
      <xdr:rowOff>409575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506" y="16583026"/>
          <a:ext cx="1447295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3152776</xdr:colOff>
      <xdr:row>58</xdr:row>
      <xdr:rowOff>28575</xdr:rowOff>
    </xdr:from>
    <xdr:to>
      <xdr:col>1</xdr:col>
      <xdr:colOff>4581525</xdr:colOff>
      <xdr:row>60</xdr:row>
      <xdr:rowOff>418596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1" y="17878425"/>
          <a:ext cx="1428749" cy="1247271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3143251</xdr:colOff>
      <xdr:row>61</xdr:row>
      <xdr:rowOff>28576</xdr:rowOff>
    </xdr:from>
    <xdr:to>
      <xdr:col>1</xdr:col>
      <xdr:colOff>4580174</xdr:colOff>
      <xdr:row>63</xdr:row>
      <xdr:rowOff>390526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6" y="19164301"/>
          <a:ext cx="1436923" cy="1200149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63</xdr:row>
      <xdr:rowOff>409576</xdr:rowOff>
    </xdr:from>
    <xdr:to>
      <xdr:col>1</xdr:col>
      <xdr:colOff>4576875</xdr:colOff>
      <xdr:row>64</xdr:row>
      <xdr:rowOff>895350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21259801"/>
          <a:ext cx="14336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66"/>
  <sheetViews>
    <sheetView showGridLines="0" tabSelected="1" topLeftCell="B17" zoomScale="80" zoomScaleNormal="80" zoomScalePageLayoutView="90" workbookViewId="0">
      <selection activeCell="B2" sqref="B2:J2"/>
    </sheetView>
  </sheetViews>
  <sheetFormatPr defaultColWidth="10.1640625" defaultRowHeight="18" x14ac:dyDescent="0.25"/>
  <cols>
    <col min="1" max="1" width="4.83203125" style="1" customWidth="1"/>
    <col min="2" max="2" width="80.6640625" style="1" customWidth="1"/>
    <col min="3" max="3" width="14" style="5" bestFit="1" customWidth="1"/>
    <col min="4" max="4" width="25.33203125" style="1" customWidth="1"/>
    <col min="5" max="5" width="27.33203125" style="1" customWidth="1"/>
    <col min="6" max="6" width="23.5" style="1" customWidth="1"/>
    <col min="7" max="7" width="27.33203125" style="1" customWidth="1"/>
    <col min="8" max="8" width="27.1640625" style="1" customWidth="1"/>
    <col min="9" max="9" width="27.33203125" style="1" customWidth="1"/>
    <col min="10" max="10" width="13" style="2" customWidth="1"/>
    <col min="11" max="11" width="23.1640625" style="2" customWidth="1"/>
    <col min="12" max="16384" width="10.1640625" style="2"/>
  </cols>
  <sheetData>
    <row r="1" spans="2:11" ht="34.5" hidden="1" x14ac:dyDescent="0.45">
      <c r="K1" s="4"/>
    </row>
    <row r="2" spans="2:11" ht="147" customHeight="1" thickBot="1" x14ac:dyDescent="0.4">
      <c r="B2" s="113" t="s">
        <v>70</v>
      </c>
      <c r="C2" s="113"/>
      <c r="D2" s="113"/>
      <c r="E2" s="113"/>
      <c r="F2" s="113"/>
      <c r="G2" s="113"/>
      <c r="H2" s="113"/>
      <c r="I2" s="113"/>
      <c r="J2" s="113"/>
      <c r="K2" s="40"/>
    </row>
    <row r="3" spans="2:11" s="6" customFormat="1" ht="36.75" customHeight="1" x14ac:dyDescent="0.45">
      <c r="B3" s="93" t="s">
        <v>0</v>
      </c>
      <c r="C3" s="87" t="s">
        <v>1</v>
      </c>
      <c r="D3" s="50" t="s">
        <v>46</v>
      </c>
      <c r="E3" s="97" t="s">
        <v>10</v>
      </c>
      <c r="F3" s="51" t="s">
        <v>45</v>
      </c>
      <c r="G3" s="89" t="s">
        <v>10</v>
      </c>
      <c r="H3" s="52" t="s">
        <v>44</v>
      </c>
      <c r="I3" s="91" t="s">
        <v>10</v>
      </c>
      <c r="J3" s="95" t="s">
        <v>9</v>
      </c>
      <c r="K3" s="7"/>
    </row>
    <row r="4" spans="2:11" s="6" customFormat="1" ht="18" customHeight="1" thickBot="1" x14ac:dyDescent="0.5">
      <c r="B4" s="94"/>
      <c r="C4" s="88"/>
      <c r="D4" s="53" t="s">
        <v>2</v>
      </c>
      <c r="E4" s="98"/>
      <c r="F4" s="54" t="s">
        <v>2</v>
      </c>
      <c r="G4" s="90"/>
      <c r="H4" s="55" t="s">
        <v>2</v>
      </c>
      <c r="I4" s="92"/>
      <c r="J4" s="96"/>
      <c r="K4" s="7"/>
    </row>
    <row r="5" spans="2:11" s="6" customFormat="1" ht="34.5" x14ac:dyDescent="0.45">
      <c r="B5" s="84" t="s">
        <v>26</v>
      </c>
      <c r="C5" s="85"/>
      <c r="D5" s="85"/>
      <c r="E5" s="85"/>
      <c r="F5" s="85"/>
      <c r="G5" s="85"/>
      <c r="H5" s="85"/>
      <c r="I5" s="85"/>
      <c r="J5" s="86"/>
      <c r="K5" s="7"/>
    </row>
    <row r="6" spans="2:11" s="6" customFormat="1" ht="18" customHeight="1" x14ac:dyDescent="0.45">
      <c r="B6" s="49" t="s">
        <v>30</v>
      </c>
      <c r="C6" s="8" t="s">
        <v>11</v>
      </c>
      <c r="D6" s="9">
        <f>F6+0.3</f>
        <v>13.600000000000001</v>
      </c>
      <c r="E6" s="10">
        <f>D6*J6</f>
        <v>544</v>
      </c>
      <c r="F6" s="11">
        <f>H6+0.3</f>
        <v>13.3</v>
      </c>
      <c r="G6" s="12">
        <f>F6*J6</f>
        <v>532</v>
      </c>
      <c r="H6" s="13">
        <v>13</v>
      </c>
      <c r="I6" s="14">
        <f>J6*H6</f>
        <v>520</v>
      </c>
      <c r="J6" s="15">
        <v>40</v>
      </c>
      <c r="K6" s="7"/>
    </row>
    <row r="7" spans="2:11" s="6" customFormat="1" ht="18" customHeight="1" x14ac:dyDescent="0.45">
      <c r="B7" s="49" t="s">
        <v>31</v>
      </c>
      <c r="C7" s="8" t="s">
        <v>11</v>
      </c>
      <c r="D7" s="9">
        <f t="shared" ref="D7:D12" si="0">F7+0.3</f>
        <v>14.200000000000001</v>
      </c>
      <c r="E7" s="10">
        <f t="shared" ref="E7:E12" si="1">D7*J7</f>
        <v>568</v>
      </c>
      <c r="F7" s="11">
        <f t="shared" ref="F7:F12" si="2">H7+0.3</f>
        <v>13.9</v>
      </c>
      <c r="G7" s="12">
        <f t="shared" ref="G7:G42" si="3">F7*J7</f>
        <v>556</v>
      </c>
      <c r="H7" s="13">
        <v>13.6</v>
      </c>
      <c r="I7" s="14">
        <f t="shared" ref="I7:I12" si="4">J7*H7</f>
        <v>544</v>
      </c>
      <c r="J7" s="15">
        <v>40</v>
      </c>
      <c r="K7" s="7"/>
    </row>
    <row r="8" spans="2:11" s="6" customFormat="1" ht="18" customHeight="1" x14ac:dyDescent="0.45">
      <c r="B8" s="46" t="s">
        <v>32</v>
      </c>
      <c r="C8" s="16" t="s">
        <v>11</v>
      </c>
      <c r="D8" s="9">
        <f t="shared" si="0"/>
        <v>14.250000000000002</v>
      </c>
      <c r="E8" s="10">
        <f t="shared" si="1"/>
        <v>570.00000000000011</v>
      </c>
      <c r="F8" s="11">
        <f t="shared" si="2"/>
        <v>13.950000000000001</v>
      </c>
      <c r="G8" s="12">
        <f t="shared" si="3"/>
        <v>558</v>
      </c>
      <c r="H8" s="13">
        <v>13.65</v>
      </c>
      <c r="I8" s="14">
        <f t="shared" si="4"/>
        <v>546</v>
      </c>
      <c r="J8" s="16">
        <v>40</v>
      </c>
      <c r="K8" s="7"/>
    </row>
    <row r="9" spans="2:11" s="6" customFormat="1" ht="18" customHeight="1" x14ac:dyDescent="0.45">
      <c r="B9" s="46" t="s">
        <v>33</v>
      </c>
      <c r="C9" s="16" t="s">
        <v>11</v>
      </c>
      <c r="D9" s="9">
        <f t="shared" si="0"/>
        <v>15.150000000000002</v>
      </c>
      <c r="E9" s="10">
        <f t="shared" si="1"/>
        <v>545.40000000000009</v>
      </c>
      <c r="F9" s="11">
        <f t="shared" si="2"/>
        <v>14.850000000000001</v>
      </c>
      <c r="G9" s="12">
        <f t="shared" si="3"/>
        <v>534.6</v>
      </c>
      <c r="H9" s="13">
        <v>14.55</v>
      </c>
      <c r="I9" s="14">
        <f t="shared" si="4"/>
        <v>523.80000000000007</v>
      </c>
      <c r="J9" s="16">
        <v>36</v>
      </c>
      <c r="K9" s="7"/>
    </row>
    <row r="10" spans="2:11" s="6" customFormat="1" ht="18" customHeight="1" x14ac:dyDescent="0.45">
      <c r="B10" s="46" t="s">
        <v>34</v>
      </c>
      <c r="C10" s="16" t="s">
        <v>11</v>
      </c>
      <c r="D10" s="9">
        <f t="shared" si="0"/>
        <v>21.900000000000002</v>
      </c>
      <c r="E10" s="10">
        <f t="shared" si="1"/>
        <v>876.00000000000011</v>
      </c>
      <c r="F10" s="11">
        <f t="shared" si="2"/>
        <v>21.6</v>
      </c>
      <c r="G10" s="12">
        <f t="shared" si="3"/>
        <v>864</v>
      </c>
      <c r="H10" s="19">
        <v>21.3</v>
      </c>
      <c r="I10" s="14">
        <f t="shared" si="4"/>
        <v>852</v>
      </c>
      <c r="J10" s="16">
        <v>40</v>
      </c>
      <c r="K10" s="7"/>
    </row>
    <row r="11" spans="2:11" s="6" customFormat="1" ht="18" customHeight="1" x14ac:dyDescent="0.45">
      <c r="B11" s="47" t="s">
        <v>35</v>
      </c>
      <c r="C11" s="16" t="s">
        <v>11</v>
      </c>
      <c r="D11" s="9">
        <f t="shared" si="0"/>
        <v>15.100000000000001</v>
      </c>
      <c r="E11" s="10">
        <f t="shared" si="1"/>
        <v>604</v>
      </c>
      <c r="F11" s="11">
        <f t="shared" si="2"/>
        <v>14.8</v>
      </c>
      <c r="G11" s="12">
        <f t="shared" si="3"/>
        <v>592</v>
      </c>
      <c r="H11" s="23">
        <v>14.5</v>
      </c>
      <c r="I11" s="14">
        <f t="shared" si="4"/>
        <v>580</v>
      </c>
      <c r="J11" s="24">
        <v>40</v>
      </c>
      <c r="K11" s="7"/>
    </row>
    <row r="12" spans="2:11" s="6" customFormat="1" ht="18" customHeight="1" x14ac:dyDescent="0.45">
      <c r="B12" s="47" t="s">
        <v>49</v>
      </c>
      <c r="C12" s="16" t="s">
        <v>11</v>
      </c>
      <c r="D12" s="9">
        <f t="shared" si="0"/>
        <v>18.600000000000001</v>
      </c>
      <c r="E12" s="21">
        <f t="shared" si="1"/>
        <v>744</v>
      </c>
      <c r="F12" s="11">
        <f t="shared" si="2"/>
        <v>18.3</v>
      </c>
      <c r="G12" s="12">
        <f t="shared" si="3"/>
        <v>732</v>
      </c>
      <c r="H12" s="23">
        <v>18</v>
      </c>
      <c r="I12" s="14">
        <f t="shared" si="4"/>
        <v>720</v>
      </c>
      <c r="J12" s="24">
        <v>40</v>
      </c>
      <c r="K12" s="7"/>
    </row>
    <row r="13" spans="2:11" s="6" customFormat="1" ht="34.5" x14ac:dyDescent="0.45">
      <c r="B13" s="99" t="s">
        <v>27</v>
      </c>
      <c r="C13" s="100"/>
      <c r="D13" s="100"/>
      <c r="E13" s="100"/>
      <c r="F13" s="100"/>
      <c r="G13" s="100"/>
      <c r="H13" s="100"/>
      <c r="I13" s="100"/>
      <c r="J13" s="101"/>
      <c r="K13" s="7"/>
    </row>
    <row r="14" spans="2:11" s="6" customFormat="1" ht="18" customHeight="1" x14ac:dyDescent="0.45">
      <c r="B14" s="48" t="s">
        <v>36</v>
      </c>
      <c r="C14" s="16" t="s">
        <v>11</v>
      </c>
      <c r="D14" s="9">
        <f>F14+0.5</f>
        <v>19.29</v>
      </c>
      <c r="E14" s="10">
        <f t="shared" ref="E14:E16" si="5">D14*J14</f>
        <v>675.15</v>
      </c>
      <c r="F14" s="11">
        <f>H14+0.5</f>
        <v>18.79</v>
      </c>
      <c r="G14" s="12">
        <f t="shared" si="3"/>
        <v>657.65</v>
      </c>
      <c r="H14" s="13">
        <v>18.29</v>
      </c>
      <c r="I14" s="14">
        <f>H14*J14</f>
        <v>640.15</v>
      </c>
      <c r="J14" s="25">
        <v>35</v>
      </c>
      <c r="K14" s="7"/>
    </row>
    <row r="15" spans="2:11" s="6" customFormat="1" ht="18" customHeight="1" x14ac:dyDescent="0.45">
      <c r="B15" s="47" t="s">
        <v>37</v>
      </c>
      <c r="C15" s="16" t="s">
        <v>11</v>
      </c>
      <c r="D15" s="9">
        <f t="shared" ref="D15:D16" si="6">F15+0.5</f>
        <v>20.2</v>
      </c>
      <c r="E15" s="10">
        <f t="shared" si="5"/>
        <v>707</v>
      </c>
      <c r="F15" s="11">
        <f t="shared" ref="F15:F16" si="7">H15+0.5</f>
        <v>19.7</v>
      </c>
      <c r="G15" s="12">
        <f t="shared" si="3"/>
        <v>689.5</v>
      </c>
      <c r="H15" s="13">
        <v>19.2</v>
      </c>
      <c r="I15" s="14">
        <f t="shared" ref="I15:I16" si="8">H15*J15</f>
        <v>672</v>
      </c>
      <c r="J15" s="24">
        <v>35</v>
      </c>
      <c r="K15" s="7"/>
    </row>
    <row r="16" spans="2:11" s="6" customFormat="1" ht="24.75" customHeight="1" x14ac:dyDescent="0.45">
      <c r="B16" s="47" t="s">
        <v>48</v>
      </c>
      <c r="C16" s="16" t="s">
        <v>11</v>
      </c>
      <c r="D16" s="9">
        <f t="shared" si="6"/>
        <v>20.7</v>
      </c>
      <c r="E16" s="17">
        <f t="shared" si="5"/>
        <v>724.5</v>
      </c>
      <c r="F16" s="11">
        <f t="shared" si="7"/>
        <v>20.2</v>
      </c>
      <c r="G16" s="18">
        <f t="shared" si="3"/>
        <v>707</v>
      </c>
      <c r="H16" s="13">
        <v>19.7</v>
      </c>
      <c r="I16" s="14">
        <f t="shared" si="8"/>
        <v>689.5</v>
      </c>
      <c r="J16" s="24">
        <v>35</v>
      </c>
      <c r="K16" s="7"/>
    </row>
    <row r="17" spans="2:11" s="6" customFormat="1" ht="34.5" x14ac:dyDescent="0.45">
      <c r="B17" s="112" t="s">
        <v>47</v>
      </c>
      <c r="C17" s="112"/>
      <c r="D17" s="112"/>
      <c r="E17" s="112"/>
      <c r="F17" s="112"/>
      <c r="G17" s="112"/>
      <c r="H17" s="112"/>
      <c r="I17" s="112"/>
      <c r="J17" s="112"/>
      <c r="K17" s="7"/>
    </row>
    <row r="18" spans="2:11" s="6" customFormat="1" ht="18" customHeight="1" x14ac:dyDescent="0.45">
      <c r="B18" s="48" t="s">
        <v>38</v>
      </c>
      <c r="C18" s="16" t="s">
        <v>11</v>
      </c>
      <c r="D18" s="9">
        <v>22.6</v>
      </c>
      <c r="E18" s="10">
        <f t="shared" ref="E18:E23" si="9">D18*J18</f>
        <v>565</v>
      </c>
      <c r="F18" s="11">
        <f t="shared" ref="F18:F23" si="10">D18-0.5</f>
        <v>22.1</v>
      </c>
      <c r="G18" s="12">
        <f t="shared" ref="G18:G23" si="11">F18*J18</f>
        <v>552.5</v>
      </c>
      <c r="H18" s="13">
        <f t="shared" ref="H18:H23" si="12">F18-0.5</f>
        <v>21.6</v>
      </c>
      <c r="I18" s="14">
        <f t="shared" ref="I18:I23" si="13">H18*J18</f>
        <v>540</v>
      </c>
      <c r="J18" s="25">
        <v>25</v>
      </c>
      <c r="K18" s="7"/>
    </row>
    <row r="19" spans="2:11" s="6" customFormat="1" ht="18" customHeight="1" x14ac:dyDescent="0.45">
      <c r="B19" s="47" t="s">
        <v>39</v>
      </c>
      <c r="C19" s="16" t="s">
        <v>11</v>
      </c>
      <c r="D19" s="9">
        <v>20.3</v>
      </c>
      <c r="E19" s="10">
        <f t="shared" si="9"/>
        <v>507.5</v>
      </c>
      <c r="F19" s="11">
        <f t="shared" si="10"/>
        <v>19.8</v>
      </c>
      <c r="G19" s="12">
        <f t="shared" si="11"/>
        <v>495</v>
      </c>
      <c r="H19" s="13">
        <f t="shared" si="12"/>
        <v>19.3</v>
      </c>
      <c r="I19" s="14">
        <f t="shared" si="13"/>
        <v>482.5</v>
      </c>
      <c r="J19" s="24">
        <v>25</v>
      </c>
      <c r="K19" s="7"/>
    </row>
    <row r="20" spans="2:11" s="6" customFormat="1" ht="18" customHeight="1" x14ac:dyDescent="0.45">
      <c r="B20" s="47" t="s">
        <v>40</v>
      </c>
      <c r="C20" s="16" t="s">
        <v>11</v>
      </c>
      <c r="D20" s="9">
        <v>34.299999999999997</v>
      </c>
      <c r="E20" s="10">
        <f t="shared" si="9"/>
        <v>857.49999999999989</v>
      </c>
      <c r="F20" s="11">
        <f t="shared" si="10"/>
        <v>33.799999999999997</v>
      </c>
      <c r="G20" s="12">
        <f t="shared" si="11"/>
        <v>844.99999999999989</v>
      </c>
      <c r="H20" s="13">
        <f t="shared" si="12"/>
        <v>33.299999999999997</v>
      </c>
      <c r="I20" s="14">
        <f t="shared" si="13"/>
        <v>832.49999999999989</v>
      </c>
      <c r="J20" s="24">
        <v>25</v>
      </c>
      <c r="K20" s="7"/>
    </row>
    <row r="21" spans="2:11" s="6" customFormat="1" ht="18" customHeight="1" x14ac:dyDescent="0.45">
      <c r="B21" s="47" t="s">
        <v>41</v>
      </c>
      <c r="C21" s="16" t="s">
        <v>11</v>
      </c>
      <c r="D21" s="9">
        <v>31.1</v>
      </c>
      <c r="E21" s="10">
        <f t="shared" si="9"/>
        <v>777.5</v>
      </c>
      <c r="F21" s="11">
        <f t="shared" si="10"/>
        <v>30.6</v>
      </c>
      <c r="G21" s="12">
        <f t="shared" si="11"/>
        <v>765</v>
      </c>
      <c r="H21" s="13">
        <f t="shared" si="12"/>
        <v>30.1</v>
      </c>
      <c r="I21" s="14">
        <f t="shared" si="13"/>
        <v>752.5</v>
      </c>
      <c r="J21" s="24">
        <v>25</v>
      </c>
      <c r="K21" s="7"/>
    </row>
    <row r="22" spans="2:11" s="6" customFormat="1" ht="18" customHeight="1" x14ac:dyDescent="0.45">
      <c r="B22" s="47" t="s">
        <v>42</v>
      </c>
      <c r="C22" s="16" t="s">
        <v>11</v>
      </c>
      <c r="D22" s="9">
        <v>22.1</v>
      </c>
      <c r="E22" s="10">
        <f t="shared" si="9"/>
        <v>552.5</v>
      </c>
      <c r="F22" s="11">
        <f t="shared" si="10"/>
        <v>21.6</v>
      </c>
      <c r="G22" s="12">
        <f t="shared" si="11"/>
        <v>540</v>
      </c>
      <c r="H22" s="13">
        <f t="shared" si="12"/>
        <v>21.1</v>
      </c>
      <c r="I22" s="14">
        <f t="shared" si="13"/>
        <v>527.5</v>
      </c>
      <c r="J22" s="24">
        <v>25</v>
      </c>
      <c r="K22" s="7"/>
    </row>
    <row r="23" spans="2:11" s="6" customFormat="1" ht="18" customHeight="1" x14ac:dyDescent="0.45">
      <c r="B23" s="47" t="s">
        <v>43</v>
      </c>
      <c r="C23" s="16" t="s">
        <v>11</v>
      </c>
      <c r="D23" s="26">
        <v>30.9</v>
      </c>
      <c r="E23" s="17">
        <f t="shared" si="9"/>
        <v>772.5</v>
      </c>
      <c r="F23" s="27">
        <f t="shared" si="10"/>
        <v>30.4</v>
      </c>
      <c r="G23" s="18">
        <f t="shared" si="11"/>
        <v>760</v>
      </c>
      <c r="H23" s="19">
        <f t="shared" si="12"/>
        <v>29.9</v>
      </c>
      <c r="I23" s="20">
        <f t="shared" si="13"/>
        <v>747.5</v>
      </c>
      <c r="J23" s="24">
        <v>25</v>
      </c>
      <c r="K23" s="7"/>
    </row>
    <row r="24" spans="2:11" s="6" customFormat="1" ht="34.5" x14ac:dyDescent="0.45">
      <c r="B24" s="99" t="s">
        <v>29</v>
      </c>
      <c r="C24" s="100"/>
      <c r="D24" s="100"/>
      <c r="E24" s="100"/>
      <c r="F24" s="100"/>
      <c r="G24" s="100"/>
      <c r="H24" s="100"/>
      <c r="I24" s="100"/>
      <c r="J24" s="101"/>
      <c r="K24" s="7"/>
    </row>
    <row r="25" spans="2:11" s="6" customFormat="1" ht="18" customHeight="1" x14ac:dyDescent="0.45">
      <c r="B25" s="45" t="s">
        <v>3</v>
      </c>
      <c r="C25" s="16" t="s">
        <v>11</v>
      </c>
      <c r="D25" s="9">
        <v>8.5</v>
      </c>
      <c r="E25" s="28">
        <f t="shared" ref="E25:E31" si="14">D25*J25</f>
        <v>212.5</v>
      </c>
      <c r="F25" s="11">
        <f t="shared" ref="F25:F42" si="15">D25-0.5</f>
        <v>8</v>
      </c>
      <c r="G25" s="12">
        <f t="shared" si="3"/>
        <v>200</v>
      </c>
      <c r="H25" s="13">
        <f t="shared" ref="H25:H42" si="16">F25-0.5</f>
        <v>7.5</v>
      </c>
      <c r="I25" s="14">
        <f t="shared" ref="I25:I42" si="17">H25*J25</f>
        <v>187.5</v>
      </c>
      <c r="J25" s="29">
        <v>25</v>
      </c>
      <c r="K25" s="7"/>
    </row>
    <row r="26" spans="2:11" s="6" customFormat="1" ht="18" customHeight="1" x14ac:dyDescent="0.45">
      <c r="B26" s="46" t="s">
        <v>19</v>
      </c>
      <c r="C26" s="16" t="s">
        <v>11</v>
      </c>
      <c r="D26" s="9">
        <v>9.5</v>
      </c>
      <c r="E26" s="28">
        <f t="shared" si="14"/>
        <v>380</v>
      </c>
      <c r="F26" s="11">
        <f t="shared" si="15"/>
        <v>9</v>
      </c>
      <c r="G26" s="12">
        <f t="shared" si="3"/>
        <v>360</v>
      </c>
      <c r="H26" s="13">
        <f t="shared" si="16"/>
        <v>8.5</v>
      </c>
      <c r="I26" s="14">
        <f t="shared" si="17"/>
        <v>340</v>
      </c>
      <c r="J26" s="16">
        <v>40</v>
      </c>
      <c r="K26" s="7"/>
    </row>
    <row r="27" spans="2:11" s="6" customFormat="1" ht="18" customHeight="1" x14ac:dyDescent="0.45">
      <c r="B27" s="46" t="s">
        <v>14</v>
      </c>
      <c r="C27" s="16" t="s">
        <v>11</v>
      </c>
      <c r="D27" s="9">
        <v>14.5</v>
      </c>
      <c r="E27" s="28">
        <f t="shared" si="14"/>
        <v>507.5</v>
      </c>
      <c r="F27" s="11">
        <f t="shared" si="15"/>
        <v>14</v>
      </c>
      <c r="G27" s="12">
        <f t="shared" si="3"/>
        <v>490</v>
      </c>
      <c r="H27" s="13">
        <f t="shared" si="16"/>
        <v>13.5</v>
      </c>
      <c r="I27" s="14">
        <f>H27*J27</f>
        <v>472.5</v>
      </c>
      <c r="J27" s="16">
        <v>35</v>
      </c>
      <c r="K27" s="7"/>
    </row>
    <row r="28" spans="2:11" s="6" customFormat="1" ht="18" customHeight="1" x14ac:dyDescent="0.45">
      <c r="B28" s="46" t="s">
        <v>15</v>
      </c>
      <c r="C28" s="16" t="s">
        <v>11</v>
      </c>
      <c r="D28" s="9">
        <v>14.5</v>
      </c>
      <c r="E28" s="28">
        <f t="shared" si="14"/>
        <v>580</v>
      </c>
      <c r="F28" s="11">
        <f t="shared" si="15"/>
        <v>14</v>
      </c>
      <c r="G28" s="12">
        <f t="shared" si="3"/>
        <v>560</v>
      </c>
      <c r="H28" s="13">
        <f t="shared" si="16"/>
        <v>13.5</v>
      </c>
      <c r="I28" s="14">
        <f t="shared" si="17"/>
        <v>540</v>
      </c>
      <c r="J28" s="16">
        <v>40</v>
      </c>
      <c r="K28" s="7"/>
    </row>
    <row r="29" spans="2:11" s="6" customFormat="1" ht="18" customHeight="1" x14ac:dyDescent="0.45">
      <c r="B29" s="46" t="s">
        <v>4</v>
      </c>
      <c r="C29" s="16" t="s">
        <v>11</v>
      </c>
      <c r="D29" s="9">
        <v>14.5</v>
      </c>
      <c r="E29" s="28">
        <f t="shared" si="14"/>
        <v>580</v>
      </c>
      <c r="F29" s="11">
        <f t="shared" si="15"/>
        <v>14</v>
      </c>
      <c r="G29" s="12">
        <f t="shared" si="3"/>
        <v>560</v>
      </c>
      <c r="H29" s="13">
        <f t="shared" si="16"/>
        <v>13.5</v>
      </c>
      <c r="I29" s="14">
        <f t="shared" si="17"/>
        <v>540</v>
      </c>
      <c r="J29" s="16">
        <v>40</v>
      </c>
      <c r="K29" s="7"/>
    </row>
    <row r="30" spans="2:11" s="6" customFormat="1" ht="18" customHeight="1" x14ac:dyDescent="0.45">
      <c r="B30" s="46" t="s">
        <v>5</v>
      </c>
      <c r="C30" s="16" t="s">
        <v>11</v>
      </c>
      <c r="D30" s="9">
        <v>14.5</v>
      </c>
      <c r="E30" s="28">
        <f t="shared" si="14"/>
        <v>580</v>
      </c>
      <c r="F30" s="11">
        <f t="shared" si="15"/>
        <v>14</v>
      </c>
      <c r="G30" s="12">
        <f t="shared" si="3"/>
        <v>560</v>
      </c>
      <c r="H30" s="13">
        <f t="shared" si="16"/>
        <v>13.5</v>
      </c>
      <c r="I30" s="14">
        <f t="shared" si="17"/>
        <v>540</v>
      </c>
      <c r="J30" s="16">
        <v>40</v>
      </c>
      <c r="K30" s="7"/>
    </row>
    <row r="31" spans="2:11" s="6" customFormat="1" ht="18" customHeight="1" x14ac:dyDescent="0.45">
      <c r="B31" s="47" t="s">
        <v>17</v>
      </c>
      <c r="C31" s="16" t="s">
        <v>11</v>
      </c>
      <c r="D31" s="26">
        <v>12</v>
      </c>
      <c r="E31" s="30">
        <f t="shared" si="14"/>
        <v>420</v>
      </c>
      <c r="F31" s="27">
        <f t="shared" si="15"/>
        <v>11.5</v>
      </c>
      <c r="G31" s="18">
        <f t="shared" si="3"/>
        <v>402.5</v>
      </c>
      <c r="H31" s="19">
        <f t="shared" si="16"/>
        <v>11</v>
      </c>
      <c r="I31" s="20">
        <f t="shared" si="17"/>
        <v>385</v>
      </c>
      <c r="J31" s="24">
        <v>35</v>
      </c>
      <c r="K31" s="7"/>
    </row>
    <row r="32" spans="2:11" s="6" customFormat="1" ht="34.5" x14ac:dyDescent="0.45">
      <c r="B32" s="99" t="s">
        <v>28</v>
      </c>
      <c r="C32" s="100"/>
      <c r="D32" s="100"/>
      <c r="E32" s="100"/>
      <c r="F32" s="100"/>
      <c r="G32" s="100"/>
      <c r="H32" s="100"/>
      <c r="I32" s="100"/>
      <c r="J32" s="101"/>
      <c r="K32" s="7"/>
    </row>
    <row r="33" spans="2:11" s="6" customFormat="1" ht="18" customHeight="1" x14ac:dyDescent="0.45">
      <c r="B33" s="41" t="s">
        <v>21</v>
      </c>
      <c r="C33" s="16" t="s">
        <v>11</v>
      </c>
      <c r="D33" s="9">
        <v>149.5</v>
      </c>
      <c r="E33" s="28">
        <f t="shared" ref="E33:E37" si="18">D33*J33</f>
        <v>5980</v>
      </c>
      <c r="F33" s="11">
        <f t="shared" si="15"/>
        <v>149</v>
      </c>
      <c r="G33" s="12">
        <f t="shared" si="3"/>
        <v>5960</v>
      </c>
      <c r="H33" s="13">
        <f t="shared" si="16"/>
        <v>148.5</v>
      </c>
      <c r="I33" s="14">
        <f t="shared" si="17"/>
        <v>5940</v>
      </c>
      <c r="J33" s="29">
        <v>40</v>
      </c>
      <c r="K33" s="7"/>
    </row>
    <row r="34" spans="2:11" s="6" customFormat="1" ht="18" customHeight="1" x14ac:dyDescent="0.45">
      <c r="B34" s="42" t="s">
        <v>22</v>
      </c>
      <c r="C34" s="16" t="s">
        <v>11</v>
      </c>
      <c r="D34" s="9">
        <v>99.5</v>
      </c>
      <c r="E34" s="28">
        <f t="shared" si="18"/>
        <v>4975</v>
      </c>
      <c r="F34" s="11">
        <f t="shared" si="15"/>
        <v>99</v>
      </c>
      <c r="G34" s="12">
        <f t="shared" si="3"/>
        <v>4950</v>
      </c>
      <c r="H34" s="13">
        <f t="shared" si="16"/>
        <v>98.5</v>
      </c>
      <c r="I34" s="14">
        <f t="shared" si="17"/>
        <v>4925</v>
      </c>
      <c r="J34" s="16">
        <v>50</v>
      </c>
      <c r="K34" s="7"/>
    </row>
    <row r="35" spans="2:11" s="6" customFormat="1" ht="18" customHeight="1" x14ac:dyDescent="0.45">
      <c r="B35" s="42" t="s">
        <v>23</v>
      </c>
      <c r="C35" s="16" t="s">
        <v>11</v>
      </c>
      <c r="D35" s="9">
        <v>49.5</v>
      </c>
      <c r="E35" s="28">
        <f t="shared" si="18"/>
        <v>1980</v>
      </c>
      <c r="F35" s="11">
        <f t="shared" si="15"/>
        <v>49</v>
      </c>
      <c r="G35" s="12">
        <f t="shared" si="3"/>
        <v>1960</v>
      </c>
      <c r="H35" s="13">
        <f t="shared" si="16"/>
        <v>48.5</v>
      </c>
      <c r="I35" s="14">
        <f t="shared" si="17"/>
        <v>1940</v>
      </c>
      <c r="J35" s="16">
        <v>40</v>
      </c>
      <c r="K35" s="7"/>
    </row>
    <row r="36" spans="2:11" s="6" customFormat="1" ht="18" customHeight="1" x14ac:dyDescent="0.45">
      <c r="B36" s="43" t="s">
        <v>24</v>
      </c>
      <c r="C36" s="16" t="s">
        <v>11</v>
      </c>
      <c r="D36" s="26">
        <v>79.5</v>
      </c>
      <c r="E36" s="30">
        <f t="shared" si="18"/>
        <v>3180</v>
      </c>
      <c r="F36" s="11">
        <f t="shared" si="15"/>
        <v>79</v>
      </c>
      <c r="G36" s="12">
        <f t="shared" si="3"/>
        <v>3160</v>
      </c>
      <c r="H36" s="13">
        <f t="shared" si="16"/>
        <v>78.5</v>
      </c>
      <c r="I36" s="14">
        <f t="shared" si="17"/>
        <v>3140</v>
      </c>
      <c r="J36" s="16">
        <v>40</v>
      </c>
      <c r="K36" s="7"/>
    </row>
    <row r="37" spans="2:11" s="6" customFormat="1" ht="18" customHeight="1" x14ac:dyDescent="0.45">
      <c r="B37" s="44" t="s">
        <v>6</v>
      </c>
      <c r="C37" s="16" t="s">
        <v>11</v>
      </c>
      <c r="D37" s="31">
        <v>99.5</v>
      </c>
      <c r="E37" s="32">
        <f t="shared" si="18"/>
        <v>3980</v>
      </c>
      <c r="F37" s="33">
        <f t="shared" si="15"/>
        <v>99</v>
      </c>
      <c r="G37" s="12">
        <f t="shared" si="3"/>
        <v>3960</v>
      </c>
      <c r="H37" s="13">
        <f t="shared" si="16"/>
        <v>98.5</v>
      </c>
      <c r="I37" s="14">
        <f t="shared" si="17"/>
        <v>3940</v>
      </c>
      <c r="J37" s="24">
        <v>40</v>
      </c>
      <c r="K37" s="7"/>
    </row>
    <row r="38" spans="2:11" s="6" customFormat="1" ht="18" customHeight="1" x14ac:dyDescent="0.45">
      <c r="B38" s="41" t="s">
        <v>25</v>
      </c>
      <c r="C38" s="16" t="s">
        <v>11</v>
      </c>
      <c r="D38" s="9">
        <v>19.5</v>
      </c>
      <c r="E38" s="28">
        <f>D38*J38</f>
        <v>975</v>
      </c>
      <c r="F38" s="11">
        <f t="shared" ref="F38" si="19">D38-0.5</f>
        <v>19</v>
      </c>
      <c r="G38" s="12">
        <f t="shared" ref="G38" si="20">F38*J38</f>
        <v>950</v>
      </c>
      <c r="H38" s="13">
        <f t="shared" ref="H38" si="21">F38-0.5</f>
        <v>18.5</v>
      </c>
      <c r="I38" s="14">
        <f t="shared" ref="I38" si="22">H38*J38</f>
        <v>925</v>
      </c>
      <c r="J38" s="29">
        <v>50</v>
      </c>
      <c r="K38" s="7"/>
    </row>
    <row r="39" spans="2:11" s="6" customFormat="1" ht="18" customHeight="1" x14ac:dyDescent="0.45">
      <c r="B39" s="41" t="s">
        <v>16</v>
      </c>
      <c r="C39" s="16" t="s">
        <v>11</v>
      </c>
      <c r="D39" s="9">
        <v>19.5</v>
      </c>
      <c r="E39" s="28">
        <f>D39*J39</f>
        <v>780</v>
      </c>
      <c r="F39" s="11">
        <f t="shared" si="15"/>
        <v>19</v>
      </c>
      <c r="G39" s="12">
        <f t="shared" si="3"/>
        <v>760</v>
      </c>
      <c r="H39" s="13">
        <f t="shared" si="16"/>
        <v>18.5</v>
      </c>
      <c r="I39" s="14">
        <f t="shared" si="17"/>
        <v>740</v>
      </c>
      <c r="J39" s="29">
        <v>40</v>
      </c>
      <c r="K39" s="7"/>
    </row>
    <row r="40" spans="2:11" s="6" customFormat="1" ht="18" customHeight="1" x14ac:dyDescent="0.45">
      <c r="B40" s="42" t="s">
        <v>18</v>
      </c>
      <c r="C40" s="16" t="s">
        <v>11</v>
      </c>
      <c r="D40" s="9">
        <v>24.5</v>
      </c>
      <c r="E40" s="28">
        <f>D40*J40</f>
        <v>98</v>
      </c>
      <c r="F40" s="11">
        <f t="shared" si="15"/>
        <v>24</v>
      </c>
      <c r="G40" s="12">
        <f t="shared" si="3"/>
        <v>96</v>
      </c>
      <c r="H40" s="13">
        <f t="shared" si="16"/>
        <v>23.5</v>
      </c>
      <c r="I40" s="14">
        <f t="shared" si="17"/>
        <v>94</v>
      </c>
      <c r="J40" s="16">
        <v>4</v>
      </c>
      <c r="K40" s="7"/>
    </row>
    <row r="41" spans="2:11" s="6" customFormat="1" ht="18" customHeight="1" x14ac:dyDescent="0.45">
      <c r="B41" s="43" t="s">
        <v>7</v>
      </c>
      <c r="C41" s="16" t="s">
        <v>11</v>
      </c>
      <c r="D41" s="26">
        <v>34.5</v>
      </c>
      <c r="E41" s="30">
        <f>D41*J41</f>
        <v>1380</v>
      </c>
      <c r="F41" s="27">
        <f t="shared" si="15"/>
        <v>34</v>
      </c>
      <c r="G41" s="18">
        <f t="shared" si="3"/>
        <v>1360</v>
      </c>
      <c r="H41" s="19">
        <f t="shared" si="16"/>
        <v>33.5</v>
      </c>
      <c r="I41" s="14">
        <f t="shared" si="17"/>
        <v>1340</v>
      </c>
      <c r="J41" s="16">
        <v>40</v>
      </c>
      <c r="K41" s="7"/>
    </row>
    <row r="42" spans="2:11" s="6" customFormat="1" ht="18" customHeight="1" x14ac:dyDescent="0.45">
      <c r="B42" s="44" t="s">
        <v>8</v>
      </c>
      <c r="C42" s="16" t="s">
        <v>11</v>
      </c>
      <c r="D42" s="31">
        <v>19.5</v>
      </c>
      <c r="E42" s="32">
        <f>D42*J42</f>
        <v>975</v>
      </c>
      <c r="F42" s="34">
        <f t="shared" si="15"/>
        <v>19</v>
      </c>
      <c r="G42" s="22">
        <f t="shared" si="3"/>
        <v>950</v>
      </c>
      <c r="H42" s="23">
        <f t="shared" si="16"/>
        <v>18.5</v>
      </c>
      <c r="I42" s="14">
        <f t="shared" si="17"/>
        <v>925</v>
      </c>
      <c r="J42" s="24">
        <v>50</v>
      </c>
      <c r="K42" s="7"/>
    </row>
    <row r="43" spans="2:11" s="6" customFormat="1" ht="18" customHeight="1" x14ac:dyDescent="0.45">
      <c r="B43" s="44" t="s">
        <v>20</v>
      </c>
      <c r="C43" s="16" t="s">
        <v>11</v>
      </c>
      <c r="D43" s="31">
        <v>17</v>
      </c>
      <c r="E43" s="32">
        <v>540</v>
      </c>
      <c r="F43" s="34">
        <f t="shared" ref="F43" si="23">D43-0.5</f>
        <v>16.5</v>
      </c>
      <c r="G43" s="22">
        <f t="shared" ref="G43" si="24">F43*J43</f>
        <v>660</v>
      </c>
      <c r="H43" s="23">
        <f t="shared" ref="H43" si="25">F43-0.5</f>
        <v>16</v>
      </c>
      <c r="I43" s="14">
        <f t="shared" ref="I43" si="26">H43*J43</f>
        <v>640</v>
      </c>
      <c r="J43" s="25">
        <v>40</v>
      </c>
      <c r="K43" s="7"/>
    </row>
    <row r="44" spans="2:11" s="6" customFormat="1" ht="18" customHeight="1" x14ac:dyDescent="0.45">
      <c r="B44" s="35"/>
      <c r="C44" s="36"/>
      <c r="D44" s="37"/>
      <c r="E44" s="36"/>
      <c r="F44" s="36"/>
      <c r="G44" s="36"/>
      <c r="H44" s="36"/>
      <c r="I44" s="36"/>
      <c r="J44" s="36"/>
      <c r="K44" s="7"/>
    </row>
    <row r="45" spans="2:11" s="6" customFormat="1" ht="18" customHeight="1" x14ac:dyDescent="0.45">
      <c r="B45" s="41" t="s">
        <v>12</v>
      </c>
      <c r="C45" s="16" t="s">
        <v>13</v>
      </c>
      <c r="D45" s="9"/>
      <c r="E45" s="28">
        <v>1950</v>
      </c>
      <c r="F45" s="11"/>
      <c r="G45" s="38">
        <v>1900</v>
      </c>
      <c r="H45" s="13"/>
      <c r="I45" s="39">
        <v>1850</v>
      </c>
      <c r="J45" s="29">
        <v>1</v>
      </c>
      <c r="K45" s="7"/>
    </row>
    <row r="46" spans="2:11" s="6" customFormat="1" ht="18" customHeight="1" x14ac:dyDescent="0.45">
      <c r="B46" s="62"/>
      <c r="C46" s="66"/>
      <c r="D46" s="64"/>
      <c r="E46" s="65"/>
      <c r="F46" s="64"/>
      <c r="G46" s="65"/>
      <c r="H46" s="64"/>
      <c r="I46" s="65"/>
      <c r="J46" s="63"/>
      <c r="K46" s="7"/>
    </row>
    <row r="47" spans="2:11" ht="26.25" thickBot="1" x14ac:dyDescent="0.4">
      <c r="B47" s="114" t="s">
        <v>53</v>
      </c>
      <c r="C47" s="114"/>
      <c r="D47" s="114"/>
      <c r="E47" s="114"/>
      <c r="F47" s="114"/>
      <c r="G47" s="114"/>
      <c r="H47" s="114"/>
      <c r="I47" s="114"/>
      <c r="J47" s="114"/>
      <c r="K47" s="3"/>
    </row>
    <row r="48" spans="2:11" ht="31.5" x14ac:dyDescent="0.35">
      <c r="B48" s="102" t="s">
        <v>0</v>
      </c>
      <c r="C48" s="104" t="s">
        <v>1</v>
      </c>
      <c r="D48" s="56" t="s">
        <v>67</v>
      </c>
      <c r="E48" s="106" t="s">
        <v>64</v>
      </c>
      <c r="F48" s="57" t="s">
        <v>68</v>
      </c>
      <c r="G48" s="108" t="s">
        <v>64</v>
      </c>
      <c r="H48" s="58" t="s">
        <v>69</v>
      </c>
      <c r="I48" s="110" t="s">
        <v>64</v>
      </c>
      <c r="J48" s="82" t="s">
        <v>9</v>
      </c>
      <c r="K48" s="3"/>
    </row>
    <row r="49" spans="2:10" x14ac:dyDescent="0.25">
      <c r="B49" s="103"/>
      <c r="C49" s="105"/>
      <c r="D49" s="67" t="s">
        <v>2</v>
      </c>
      <c r="E49" s="107"/>
      <c r="F49" s="68" t="s">
        <v>2</v>
      </c>
      <c r="G49" s="109"/>
      <c r="H49" s="69" t="s">
        <v>2</v>
      </c>
      <c r="I49" s="111"/>
      <c r="J49" s="83"/>
    </row>
    <row r="50" spans="2:10" ht="33.75" customHeight="1" x14ac:dyDescent="0.25">
      <c r="B50" s="70" t="s">
        <v>50</v>
      </c>
      <c r="C50" s="71" t="s">
        <v>57</v>
      </c>
      <c r="D50" s="72">
        <f>ROUND(F50+F50*0.05,0)</f>
        <v>53</v>
      </c>
      <c r="E50" s="73"/>
      <c r="F50" s="72">
        <f>ROUND(H50+H50*0.1,0)</f>
        <v>50</v>
      </c>
      <c r="G50" s="74"/>
      <c r="H50" s="74">
        <v>45</v>
      </c>
      <c r="I50" s="74"/>
      <c r="J50" s="71">
        <v>1</v>
      </c>
    </row>
    <row r="51" spans="2:10" ht="33.75" customHeight="1" x14ac:dyDescent="0.25">
      <c r="B51" s="70" t="s">
        <v>51</v>
      </c>
      <c r="C51" s="71" t="s">
        <v>57</v>
      </c>
      <c r="D51" s="72">
        <f t="shared" ref="D51:D65" si="27">ROUND(F51+F51*0.05,0)</f>
        <v>92</v>
      </c>
      <c r="E51" s="73"/>
      <c r="F51" s="72">
        <f t="shared" ref="F51:F64" si="28">ROUND(H51+H51*0.1,0)</f>
        <v>88</v>
      </c>
      <c r="G51" s="74"/>
      <c r="H51" s="74">
        <v>80</v>
      </c>
      <c r="I51" s="74"/>
      <c r="J51" s="71">
        <v>1</v>
      </c>
    </row>
    <row r="52" spans="2:10" ht="33.75" customHeight="1" x14ac:dyDescent="0.25">
      <c r="B52" s="70" t="s">
        <v>52</v>
      </c>
      <c r="C52" s="71" t="s">
        <v>57</v>
      </c>
      <c r="D52" s="72">
        <f t="shared" si="27"/>
        <v>162</v>
      </c>
      <c r="E52" s="73"/>
      <c r="F52" s="72">
        <f t="shared" si="28"/>
        <v>154</v>
      </c>
      <c r="G52" s="74"/>
      <c r="H52" s="74">
        <v>140</v>
      </c>
      <c r="I52" s="74"/>
      <c r="J52" s="71">
        <v>1</v>
      </c>
    </row>
    <row r="53" spans="2:10" ht="33.75" customHeight="1" x14ac:dyDescent="0.25">
      <c r="B53" s="75" t="s">
        <v>54</v>
      </c>
      <c r="C53" s="76" t="s">
        <v>57</v>
      </c>
      <c r="D53" s="77">
        <f t="shared" si="27"/>
        <v>27</v>
      </c>
      <c r="E53" s="78"/>
      <c r="F53" s="77">
        <f t="shared" si="28"/>
        <v>26</v>
      </c>
      <c r="G53" s="79"/>
      <c r="H53" s="80">
        <v>24</v>
      </c>
      <c r="I53" s="79"/>
      <c r="J53" s="76">
        <v>1</v>
      </c>
    </row>
    <row r="54" spans="2:10" ht="33.75" customHeight="1" x14ac:dyDescent="0.25">
      <c r="B54" s="75" t="s">
        <v>55</v>
      </c>
      <c r="C54" s="76" t="s">
        <v>57</v>
      </c>
      <c r="D54" s="77">
        <f t="shared" si="27"/>
        <v>50</v>
      </c>
      <c r="E54" s="78"/>
      <c r="F54" s="77">
        <f t="shared" si="28"/>
        <v>48</v>
      </c>
      <c r="G54" s="79"/>
      <c r="H54" s="80">
        <v>44</v>
      </c>
      <c r="I54" s="79"/>
      <c r="J54" s="76">
        <v>1</v>
      </c>
    </row>
    <row r="55" spans="2:10" ht="33.75" customHeight="1" x14ac:dyDescent="0.25">
      <c r="B55" s="75" t="s">
        <v>56</v>
      </c>
      <c r="C55" s="76" t="s">
        <v>57</v>
      </c>
      <c r="D55" s="77">
        <f t="shared" si="27"/>
        <v>85</v>
      </c>
      <c r="E55" s="78"/>
      <c r="F55" s="77">
        <f t="shared" si="28"/>
        <v>81</v>
      </c>
      <c r="G55" s="79"/>
      <c r="H55" s="80">
        <v>74</v>
      </c>
      <c r="I55" s="79"/>
      <c r="J55" s="76">
        <v>1</v>
      </c>
    </row>
    <row r="56" spans="2:10" ht="33.75" customHeight="1" x14ac:dyDescent="0.25">
      <c r="B56" s="70" t="s">
        <v>58</v>
      </c>
      <c r="C56" s="71" t="s">
        <v>57</v>
      </c>
      <c r="D56" s="72">
        <f t="shared" si="27"/>
        <v>27</v>
      </c>
      <c r="E56" s="73"/>
      <c r="F56" s="72">
        <f t="shared" si="28"/>
        <v>26</v>
      </c>
      <c r="G56" s="74"/>
      <c r="H56" s="81">
        <v>24</v>
      </c>
      <c r="I56" s="74"/>
      <c r="J56" s="71">
        <v>1</v>
      </c>
    </row>
    <row r="57" spans="2:10" ht="33.75" customHeight="1" x14ac:dyDescent="0.25">
      <c r="B57" s="70" t="s">
        <v>59</v>
      </c>
      <c r="C57" s="71" t="s">
        <v>57</v>
      </c>
      <c r="D57" s="72">
        <f t="shared" si="27"/>
        <v>50</v>
      </c>
      <c r="E57" s="73"/>
      <c r="F57" s="72">
        <f t="shared" si="28"/>
        <v>48</v>
      </c>
      <c r="G57" s="74"/>
      <c r="H57" s="81">
        <v>44</v>
      </c>
      <c r="I57" s="74"/>
      <c r="J57" s="71">
        <v>1</v>
      </c>
    </row>
    <row r="58" spans="2:10" ht="33.75" customHeight="1" x14ac:dyDescent="0.25">
      <c r="B58" s="70" t="s">
        <v>60</v>
      </c>
      <c r="C58" s="71" t="s">
        <v>57</v>
      </c>
      <c r="D58" s="72">
        <f t="shared" si="27"/>
        <v>85</v>
      </c>
      <c r="E58" s="73"/>
      <c r="F58" s="72">
        <f t="shared" si="28"/>
        <v>81</v>
      </c>
      <c r="G58" s="74"/>
      <c r="H58" s="81">
        <v>74</v>
      </c>
      <c r="I58" s="74"/>
      <c r="J58" s="71">
        <v>1</v>
      </c>
    </row>
    <row r="59" spans="2:10" ht="33.75" customHeight="1" x14ac:dyDescent="0.25">
      <c r="B59" s="75" t="s">
        <v>61</v>
      </c>
      <c r="C59" s="76" t="s">
        <v>57</v>
      </c>
      <c r="D59" s="77">
        <f t="shared" si="27"/>
        <v>104</v>
      </c>
      <c r="E59" s="78"/>
      <c r="F59" s="77">
        <f t="shared" si="28"/>
        <v>99</v>
      </c>
      <c r="G59" s="79"/>
      <c r="H59" s="80">
        <v>90</v>
      </c>
      <c r="I59" s="79"/>
      <c r="J59" s="76">
        <v>1</v>
      </c>
    </row>
    <row r="60" spans="2:10" ht="33.75" customHeight="1" x14ac:dyDescent="0.25">
      <c r="B60" s="75" t="s">
        <v>62</v>
      </c>
      <c r="C60" s="76" t="s">
        <v>57</v>
      </c>
      <c r="D60" s="77">
        <f t="shared" si="27"/>
        <v>196</v>
      </c>
      <c r="E60" s="78"/>
      <c r="F60" s="77">
        <f t="shared" si="28"/>
        <v>187</v>
      </c>
      <c r="G60" s="79"/>
      <c r="H60" s="80">
        <v>170</v>
      </c>
      <c r="I60" s="79"/>
      <c r="J60" s="76">
        <v>1</v>
      </c>
    </row>
    <row r="61" spans="2:10" ht="33.75" customHeight="1" x14ac:dyDescent="0.25">
      <c r="B61" s="75" t="s">
        <v>63</v>
      </c>
      <c r="C61" s="76" t="s">
        <v>57</v>
      </c>
      <c r="D61" s="77">
        <f t="shared" si="27"/>
        <v>312</v>
      </c>
      <c r="E61" s="78"/>
      <c r="F61" s="77">
        <f t="shared" si="28"/>
        <v>297</v>
      </c>
      <c r="G61" s="79"/>
      <c r="H61" s="80">
        <v>270</v>
      </c>
      <c r="I61" s="79"/>
      <c r="J61" s="76">
        <v>1</v>
      </c>
    </row>
    <row r="62" spans="2:10" ht="33" customHeight="1" x14ac:dyDescent="0.25">
      <c r="B62" s="70" t="s">
        <v>50</v>
      </c>
      <c r="C62" s="71" t="s">
        <v>57</v>
      </c>
      <c r="D62" s="72">
        <f t="shared" si="27"/>
        <v>53</v>
      </c>
      <c r="E62" s="73"/>
      <c r="F62" s="72">
        <f t="shared" si="28"/>
        <v>50</v>
      </c>
      <c r="G62" s="74"/>
      <c r="H62" s="74">
        <f>H50</f>
        <v>45</v>
      </c>
      <c r="I62" s="74"/>
      <c r="J62" s="71">
        <v>1</v>
      </c>
    </row>
    <row r="63" spans="2:10" ht="33" customHeight="1" x14ac:dyDescent="0.25">
      <c r="B63" s="70" t="s">
        <v>51</v>
      </c>
      <c r="C63" s="71" t="s">
        <v>57</v>
      </c>
      <c r="D63" s="72">
        <f t="shared" si="27"/>
        <v>92</v>
      </c>
      <c r="E63" s="73"/>
      <c r="F63" s="72">
        <f t="shared" si="28"/>
        <v>88</v>
      </c>
      <c r="G63" s="74"/>
      <c r="H63" s="74">
        <f>H51</f>
        <v>80</v>
      </c>
      <c r="I63" s="74"/>
      <c r="J63" s="71">
        <v>1</v>
      </c>
    </row>
    <row r="64" spans="2:10" ht="33" customHeight="1" x14ac:dyDescent="0.25">
      <c r="B64" s="70" t="s">
        <v>52</v>
      </c>
      <c r="C64" s="71" t="s">
        <v>57</v>
      </c>
      <c r="D64" s="72">
        <f t="shared" si="27"/>
        <v>162</v>
      </c>
      <c r="E64" s="73"/>
      <c r="F64" s="72">
        <f t="shared" si="28"/>
        <v>154</v>
      </c>
      <c r="G64" s="74"/>
      <c r="H64" s="74">
        <f>H52</f>
        <v>140</v>
      </c>
      <c r="I64" s="74"/>
      <c r="J64" s="71">
        <v>1</v>
      </c>
    </row>
    <row r="65" spans="2:10" ht="72.75" customHeight="1" x14ac:dyDescent="0.25">
      <c r="B65" s="75" t="s">
        <v>66</v>
      </c>
      <c r="C65" s="76" t="s">
        <v>65</v>
      </c>
      <c r="D65" s="77">
        <f t="shared" si="27"/>
        <v>16</v>
      </c>
      <c r="E65" s="78"/>
      <c r="F65" s="77">
        <f>ROUND(H65+H65*0.1,0)</f>
        <v>15</v>
      </c>
      <c r="G65" s="79"/>
      <c r="H65" s="79">
        <v>14</v>
      </c>
      <c r="I65" s="79"/>
      <c r="J65" s="76">
        <v>1</v>
      </c>
    </row>
    <row r="66" spans="2:10" x14ac:dyDescent="0.25">
      <c r="B66" s="59"/>
      <c r="C66" s="60"/>
      <c r="D66" s="61"/>
      <c r="E66" s="60"/>
      <c r="F66" s="60"/>
      <c r="G66" s="60"/>
      <c r="H66" s="60"/>
      <c r="I66" s="60"/>
      <c r="J66" s="60"/>
    </row>
  </sheetData>
  <mergeCells count="19">
    <mergeCell ref="B32:J32"/>
    <mergeCell ref="B2:J2"/>
    <mergeCell ref="B47:J47"/>
    <mergeCell ref="J48:J49"/>
    <mergeCell ref="B5:J5"/>
    <mergeCell ref="C3:C4"/>
    <mergeCell ref="G3:G4"/>
    <mergeCell ref="I3:I4"/>
    <mergeCell ref="B3:B4"/>
    <mergeCell ref="J3:J4"/>
    <mergeCell ref="E3:E4"/>
    <mergeCell ref="B13:J13"/>
    <mergeCell ref="B48:B49"/>
    <mergeCell ref="C48:C49"/>
    <mergeCell ref="E48:E49"/>
    <mergeCell ref="G48:G49"/>
    <mergeCell ref="I48:I49"/>
    <mergeCell ref="B17:J17"/>
    <mergeCell ref="B24:J24"/>
  </mergeCells>
  <pageMargins left="0.7" right="0.7" top="0.75" bottom="0.75" header="0.3" footer="0.3"/>
  <pageSetup paperSize="9" scale="43" orientation="portrait" r:id="rId1"/>
  <rowBreaks count="1" manualBreakCount="1">
    <brk id="45" max="16383" man="1"/>
  </rowBreaks>
  <colBreaks count="1" manualBreakCount="1">
    <brk id="1" max="1048575" man="1"/>
  </colBreaks>
  <ignoredErrors>
    <ignoredError sqref="E25:E31 E40:E42 G25:G31 E33:E37 G33:G43 E12 G6:G8 E6:E8 G14:G16 E14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Che1976</dc:creator>
  <cp:lastModifiedBy>Дом</cp:lastModifiedBy>
  <cp:lastPrinted>2016-05-25T15:08:43Z</cp:lastPrinted>
  <dcterms:created xsi:type="dcterms:W3CDTF">2014-11-05T11:10:02Z</dcterms:created>
  <dcterms:modified xsi:type="dcterms:W3CDTF">2016-07-23T13:37:00Z</dcterms:modified>
</cp:coreProperties>
</file>