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Temp\"/>
    </mc:Choice>
  </mc:AlternateContent>
  <bookViews>
    <workbookView xWindow="0" yWindow="0" windowWidth="19560" windowHeight="8340"/>
  </bookViews>
  <sheets>
    <sheet name="Расчет корма" sheetId="1" r:id="rId1"/>
    <sheet name="Предельные нормы" sheetId="2" r:id="rId2"/>
    <sheet name="Лист3" sheetId="3" r:id="rId3"/>
  </sheets>
  <definedNames>
    <definedName name="_xlnm.Print_Area" localSheetId="0">'Расчет корма'!$P$5:$X$32</definedName>
  </definedNames>
  <calcPr calcId="152511"/>
  <pivotCaches>
    <pivotCache cacheId="0" r:id="rId4"/>
    <pivotCache cacheId="1" r:id="rId5"/>
  </pivotCaches>
</workbook>
</file>

<file path=xl/calcChain.xml><?xml version="1.0" encoding="utf-8"?>
<calcChain xmlns="http://schemas.openxmlformats.org/spreadsheetml/2006/main">
  <c r="S21" i="1" l="1"/>
  <c r="S22" i="1"/>
  <c r="T22" i="1"/>
  <c r="S23" i="1"/>
  <c r="P15" i="1"/>
  <c r="R15" i="1"/>
  <c r="P16" i="1"/>
  <c r="P17" i="1"/>
  <c r="P18" i="1"/>
  <c r="R18" i="1"/>
  <c r="P19" i="1"/>
  <c r="P20" i="1"/>
  <c r="R20" i="1"/>
  <c r="P21" i="1"/>
  <c r="P22" i="1"/>
  <c r="R22" i="1"/>
  <c r="R23" i="1" l="1"/>
  <c r="T23" i="1" s="1"/>
  <c r="R9" i="1" l="1"/>
  <c r="S25" i="1"/>
  <c r="R25" i="1" s="1"/>
  <c r="X25" i="1" s="1"/>
  <c r="Q29" i="1"/>
  <c r="P29" i="1" s="1"/>
  <c r="S10" i="1"/>
  <c r="R10" i="1" s="1"/>
  <c r="X10" i="1" s="1"/>
  <c r="S11" i="1"/>
  <c r="R11" i="1" s="1"/>
  <c r="S12" i="1"/>
  <c r="R12" i="1" s="1"/>
  <c r="X12" i="1" s="1"/>
  <c r="S13" i="1"/>
  <c r="R13" i="1" s="1"/>
  <c r="T13" i="1" s="1"/>
  <c r="S14" i="1"/>
  <c r="S15" i="1"/>
  <c r="T15" i="1" s="1"/>
  <c r="S16" i="1"/>
  <c r="S17" i="1"/>
  <c r="S18" i="1"/>
  <c r="X18" i="1" s="1"/>
  <c r="S19" i="1"/>
  <c r="S20" i="1"/>
  <c r="X20" i="1" s="1"/>
  <c r="S24" i="1"/>
  <c r="S26" i="1"/>
  <c r="S9" i="1"/>
  <c r="X9" i="1" s="1"/>
  <c r="P10" i="1"/>
  <c r="P11" i="1"/>
  <c r="P12" i="1"/>
  <c r="P13" i="1"/>
  <c r="P14" i="1"/>
  <c r="P23" i="1"/>
  <c r="P24" i="1"/>
  <c r="P25" i="1"/>
  <c r="P26" i="1"/>
  <c r="P9" i="1"/>
  <c r="X23" i="1"/>
  <c r="R24" i="1"/>
  <c r="W24" i="1" s="1"/>
  <c r="R26" i="1"/>
  <c r="W26" i="1" s="1"/>
  <c r="W22" i="1"/>
  <c r="R21" i="1" l="1"/>
  <c r="T21" i="1" s="1"/>
  <c r="R19" i="1"/>
  <c r="T19" i="1" s="1"/>
  <c r="R17" i="1"/>
  <c r="W17" i="1" s="1"/>
  <c r="R16" i="1"/>
  <c r="X16" i="1" s="1"/>
  <c r="R14" i="1"/>
  <c r="X14" i="1" s="1"/>
  <c r="T26" i="1"/>
  <c r="T24" i="1"/>
  <c r="U25" i="1"/>
  <c r="U23" i="1"/>
  <c r="U20" i="1"/>
  <c r="V26" i="1"/>
  <c r="V24" i="1"/>
  <c r="V22" i="1"/>
  <c r="W25" i="1"/>
  <c r="W23" i="1"/>
  <c r="W20" i="1"/>
  <c r="X26" i="1"/>
  <c r="X24" i="1"/>
  <c r="X22" i="1"/>
  <c r="T25" i="1"/>
  <c r="T20" i="1"/>
  <c r="U26" i="1"/>
  <c r="U24" i="1"/>
  <c r="U22" i="1"/>
  <c r="U17" i="1"/>
  <c r="V25" i="1"/>
  <c r="V23" i="1"/>
  <c r="V20" i="1"/>
  <c r="T11" i="1"/>
  <c r="T9" i="1"/>
  <c r="U9" i="1"/>
  <c r="V9" i="1"/>
  <c r="W9" i="1"/>
  <c r="S29" i="1"/>
  <c r="T18" i="1"/>
  <c r="T12" i="1"/>
  <c r="T10" i="1"/>
  <c r="U21" i="1"/>
  <c r="U19" i="1"/>
  <c r="U15" i="1"/>
  <c r="U13" i="1"/>
  <c r="U11" i="1"/>
  <c r="V21" i="1"/>
  <c r="V19" i="1"/>
  <c r="V15" i="1"/>
  <c r="V13" i="1"/>
  <c r="V11" i="1"/>
  <c r="W21" i="1"/>
  <c r="W19" i="1"/>
  <c r="W15" i="1"/>
  <c r="W13" i="1"/>
  <c r="W11" i="1"/>
  <c r="X21" i="1"/>
  <c r="X19" i="1"/>
  <c r="X15" i="1"/>
  <c r="X13" i="1"/>
  <c r="X11" i="1"/>
  <c r="U18" i="1"/>
  <c r="U12" i="1"/>
  <c r="U10" i="1"/>
  <c r="V18" i="1"/>
  <c r="V12" i="1"/>
  <c r="V10" i="1"/>
  <c r="W18" i="1"/>
  <c r="W12" i="1"/>
  <c r="W10" i="1"/>
  <c r="W16" i="1" l="1"/>
  <c r="V16" i="1"/>
  <c r="U16" i="1"/>
  <c r="T16" i="1"/>
  <c r="V17" i="1"/>
  <c r="X17" i="1"/>
  <c r="T17" i="1"/>
  <c r="X29" i="1"/>
  <c r="W14" i="1"/>
  <c r="W29" i="1" s="1"/>
  <c r="W32" i="1" s="1"/>
  <c r="T14" i="1"/>
  <c r="V14" i="1"/>
  <c r="V29" i="1" s="1"/>
  <c r="V32" i="1" s="1"/>
  <c r="U14" i="1"/>
  <c r="U29" i="1" s="1"/>
  <c r="U32" i="1" s="1"/>
  <c r="R29" i="1"/>
  <c r="T29" i="1" l="1"/>
  <c r="T32" i="1"/>
  <c r="X32" i="1"/>
</calcChain>
</file>

<file path=xl/comments1.xml><?xml version="1.0" encoding="utf-8"?>
<comments xmlns="http://schemas.openxmlformats.org/spreadsheetml/2006/main">
  <authors>
    <author>USER</author>
  </authors>
  <commentList>
    <comment ref="G5" authorId="0" shapeId="0">
      <text>
        <r>
          <rPr>
            <b/>
            <sz val="8"/>
            <color indexed="81"/>
            <rFont val="Tahoma"/>
            <family val="2"/>
            <charset val="204"/>
          </rPr>
          <t>Stigvi:
техническая поддержка и продвижение приложения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S5" authorId="0" shapeId="0">
      <text>
        <r>
          <rPr>
            <sz val="8"/>
            <color indexed="81"/>
            <rFont val="Tahoma"/>
            <family val="2"/>
            <charset val="204"/>
          </rPr>
          <t xml:space="preserve">Stigvi:
техническая поддержка и продвижение приложения
</t>
        </r>
      </text>
    </comment>
  </commentList>
</comments>
</file>

<file path=xl/sharedStrings.xml><?xml version="1.0" encoding="utf-8"?>
<sst xmlns="http://schemas.openxmlformats.org/spreadsheetml/2006/main" count="2314" uniqueCount="235">
  <si>
    <t>Зеленый корм</t>
  </si>
  <si>
    <t>Трава зеленая лесная</t>
  </si>
  <si>
    <t>к.е.</t>
  </si>
  <si>
    <t>Переваримый протеин</t>
  </si>
  <si>
    <t>Кальций</t>
  </si>
  <si>
    <t>Фосфор</t>
  </si>
  <si>
    <t>Каротин</t>
  </si>
  <si>
    <t>Клетчатка</t>
  </si>
  <si>
    <t>Трава Луговая</t>
  </si>
  <si>
    <t>Трава степная</t>
  </si>
  <si>
    <t>Трава горная</t>
  </si>
  <si>
    <t>Вико-овсяная смесь</t>
  </si>
  <si>
    <t>Тип</t>
  </si>
  <si>
    <t>Корм</t>
  </si>
  <si>
    <t>Питательность</t>
  </si>
  <si>
    <t>значение</t>
  </si>
  <si>
    <t>Номер</t>
  </si>
  <si>
    <t>Соя</t>
  </si>
  <si>
    <t>Кукуруза</t>
  </si>
  <si>
    <t>Сорго-виковая смесь</t>
  </si>
  <si>
    <t>Рожь озимая зеленая</t>
  </si>
  <si>
    <t>Овес</t>
  </si>
  <si>
    <t>Земляная груша</t>
  </si>
  <si>
    <t>Могар</t>
  </si>
  <si>
    <t>Суданка в среднем</t>
  </si>
  <si>
    <t>Капуста кормовая</t>
  </si>
  <si>
    <t>Полынь</t>
  </si>
  <si>
    <t>Ботва кормовая свеклы</t>
  </si>
  <si>
    <t>Ботва сахарной свеклы</t>
  </si>
  <si>
    <t>Ботва моркови</t>
  </si>
  <si>
    <t>Ботва брюквы</t>
  </si>
  <si>
    <t>Капустные листья</t>
  </si>
  <si>
    <t>Сено</t>
  </si>
  <si>
    <t>Сенная мука</t>
  </si>
  <si>
    <t>Солома</t>
  </si>
  <si>
    <t>Силос</t>
  </si>
  <si>
    <t>Корнеклубнеплоды</t>
  </si>
  <si>
    <t>Свекла кормовая</t>
  </si>
  <si>
    <t>Морковь красная свежая</t>
  </si>
  <si>
    <t>Брюква</t>
  </si>
  <si>
    <t>Репа</t>
  </si>
  <si>
    <t>Картофель сырой</t>
  </si>
  <si>
    <t>Картофель вареный</t>
  </si>
  <si>
    <t>Топинамбур(клубни)</t>
  </si>
  <si>
    <t>Тыква кормовая</t>
  </si>
  <si>
    <t>Арбуз</t>
  </si>
  <si>
    <t>Древесные листья осиновые, собранные в июне</t>
  </si>
  <si>
    <t>Листья ивы, собранные в июне</t>
  </si>
  <si>
    <t>Зерновые</t>
  </si>
  <si>
    <t>Ячмень</t>
  </si>
  <si>
    <t>Чечевица</t>
  </si>
  <si>
    <t xml:space="preserve">Вика </t>
  </si>
  <si>
    <t>Пшеница</t>
  </si>
  <si>
    <t>Горох</t>
  </si>
  <si>
    <t>Желуди сырые</t>
  </si>
  <si>
    <t>Отруби</t>
  </si>
  <si>
    <t>Отруби ржаные</t>
  </si>
  <si>
    <t>Жмыхи</t>
  </si>
  <si>
    <t>Шроты</t>
  </si>
  <si>
    <t>Прочие отходы технического производства</t>
  </si>
  <si>
    <t>Солодовые ростки</t>
  </si>
  <si>
    <t>Жом сушеный</t>
  </si>
  <si>
    <t>Пивная дробина сухая</t>
  </si>
  <si>
    <t>Корма животного происхождения</t>
  </si>
  <si>
    <t>Рыбная мука</t>
  </si>
  <si>
    <t>Кровяная мука</t>
  </si>
  <si>
    <t>Молоко коровье</t>
  </si>
  <si>
    <t>Пахта свежая</t>
  </si>
  <si>
    <t>Сыворотка</t>
  </si>
  <si>
    <t>Молоко снятое сухое</t>
  </si>
  <si>
    <t>Рыбий жир медицинский</t>
  </si>
  <si>
    <t>Дрожжи кормовые сухие</t>
  </si>
  <si>
    <t>Кухонные отходы</t>
  </si>
  <si>
    <t>Ржаной хлеб</t>
  </si>
  <si>
    <t>Картофельные очистки</t>
  </si>
  <si>
    <t>Названия столбцов</t>
  </si>
  <si>
    <t>Сумма по полю значение</t>
  </si>
  <si>
    <t>Шрот соевый</t>
  </si>
  <si>
    <t>Шрот подсолнечниковый</t>
  </si>
  <si>
    <t>Шрот льняной</t>
  </si>
  <si>
    <t>Жмых соевый</t>
  </si>
  <si>
    <t>Жмых конопляный</t>
  </si>
  <si>
    <t>Жмых подсолнечниковый</t>
  </si>
  <si>
    <t>Жмых льняной</t>
  </si>
  <si>
    <t>Отруби гречишные тонкие</t>
  </si>
  <si>
    <t>Отруби ржаные крупные</t>
  </si>
  <si>
    <t>Отруби пшеничные грубые</t>
  </si>
  <si>
    <t>Силос ботвы брюквы</t>
  </si>
  <si>
    <t>Силос ботвы кормовой свеклы</t>
  </si>
  <si>
    <t>Силос люцерновый</t>
  </si>
  <si>
    <t>Силос клеверный(отава)</t>
  </si>
  <si>
    <t>Силос вико-овсяной смеси</t>
  </si>
  <si>
    <t>Силос кукурузный(стебли)</t>
  </si>
  <si>
    <t>Силос подсолнечниковый</t>
  </si>
  <si>
    <t>Силос морковно-капустный(кормовая)</t>
  </si>
  <si>
    <t>Солома ячменная</t>
  </si>
  <si>
    <t>Солома гороховая</t>
  </si>
  <si>
    <t>Солома пшеничная озимая</t>
  </si>
  <si>
    <t>Сенная мука трава молодая луговая</t>
  </si>
  <si>
    <t>Сенная мука клевер в нач.цветения</t>
  </si>
  <si>
    <t>Сенная мука люцерна до цветения</t>
  </si>
  <si>
    <t>Сено соевое</t>
  </si>
  <si>
    <t>Сено кукурузное</t>
  </si>
  <si>
    <t>Сено вика с овсом</t>
  </si>
  <si>
    <t>Сено эспарцетное</t>
  </si>
  <si>
    <t>Сено клеверное среднее</t>
  </si>
  <si>
    <t>Сено тимофеечное</t>
  </si>
  <si>
    <t>Сено люцерновое</t>
  </si>
  <si>
    <t>Сено лесное</t>
  </si>
  <si>
    <t>Сено степное разнотравное</t>
  </si>
  <si>
    <t>Сено степное разнотравное боб.</t>
  </si>
  <si>
    <t>Сено луговое оч.хорошее</t>
  </si>
  <si>
    <t>Сено луговое хорошее</t>
  </si>
  <si>
    <t>Сено луговое среднее</t>
  </si>
  <si>
    <t>Сено луговое плохое</t>
  </si>
  <si>
    <t>Период</t>
  </si>
  <si>
    <t>Осн.стадо  неслучный (4кг)</t>
  </si>
  <si>
    <t>Значение</t>
  </si>
  <si>
    <t>Осн.стадо  неслучный (4.5кг)</t>
  </si>
  <si>
    <t>Осн.стадо  неслучный (5кг)</t>
  </si>
  <si>
    <t>Осн.стадо  случной (4кг)</t>
  </si>
  <si>
    <t>Осн.стадо  случной (4.5кг)</t>
  </si>
  <si>
    <t>Осн.стадо  случной (5кг)</t>
  </si>
  <si>
    <t>Осн.стадо  сукрольность (4кг)</t>
  </si>
  <si>
    <t>Осн.стадо  сукрольность (4.5кг)</t>
  </si>
  <si>
    <t>Осн.стадо  сукрольность (5кг)</t>
  </si>
  <si>
    <t>Лактация с 11-го по 20 день(4кг)</t>
  </si>
  <si>
    <t>Лактация с 1-го по 10 день(5кг)</t>
  </si>
  <si>
    <t>Лактация с 1-го по 10 день(4.5кг)</t>
  </si>
  <si>
    <t>Лактация с 1-го по 10 день(4кг)</t>
  </si>
  <si>
    <t>Лактация с 11-го по 20 день(4.5кг)</t>
  </si>
  <si>
    <t>Лактация с 11-го по 20 день(5кг)</t>
  </si>
  <si>
    <t>Лактация с 21-го по 30 день(4кг)</t>
  </si>
  <si>
    <t>Лактация с 21-го по 30 день(4.5кг)</t>
  </si>
  <si>
    <t>Лактация с 21-го по 30 день(5кг)</t>
  </si>
  <si>
    <t>Лактация с 31-го по 45 день(4кг)</t>
  </si>
  <si>
    <t>Лактация с 31-го по 45 день(4.5кг)</t>
  </si>
  <si>
    <t>Лактация с 31-го по 45 день(5кг)</t>
  </si>
  <si>
    <t>Молодняк 45-60 день(1.0-1.7кг)</t>
  </si>
  <si>
    <t>Молодняк 61-90 день(1.7-2.4кг)</t>
  </si>
  <si>
    <t>Молодняк 91-120 день(2.4-3.0кг)</t>
  </si>
  <si>
    <t>Ремонтный молодняк старше 120 дней</t>
  </si>
  <si>
    <t>По норме</t>
  </si>
  <si>
    <t>rabbitway.ru</t>
  </si>
  <si>
    <t>%-ное</t>
  </si>
  <si>
    <t>корма,г</t>
  </si>
  <si>
    <t xml:space="preserve">Кол-во </t>
  </si>
  <si>
    <t xml:space="preserve"> г</t>
  </si>
  <si>
    <t>Каротина</t>
  </si>
  <si>
    <t>Клетчатки</t>
  </si>
  <si>
    <t>Кальция</t>
  </si>
  <si>
    <t>г</t>
  </si>
  <si>
    <t>Переваримого протеина</t>
  </si>
  <si>
    <t>Фосфора</t>
  </si>
  <si>
    <t>отношение</t>
  </si>
  <si>
    <t>Перечень кормов</t>
  </si>
  <si>
    <t>Вика(зеленая масса)</t>
  </si>
  <si>
    <t>Люцерна(зеленая масса)</t>
  </si>
  <si>
    <t>Клевер с тимофеевкой(зеленая масса)</t>
  </si>
  <si>
    <t>Соя(зеленая масса)</t>
  </si>
  <si>
    <t>Эспарцет(зеленая масса)</t>
  </si>
  <si>
    <t>Кукуруза(зеленая масса)</t>
  </si>
  <si>
    <t>Овес(зеленая масса)</t>
  </si>
  <si>
    <t>Подсолнечник(зеленая масса)</t>
  </si>
  <si>
    <t>Крапива(зеленая масса)</t>
  </si>
  <si>
    <t>Отруби кукурузные</t>
  </si>
  <si>
    <t>Кормовые добавки</t>
  </si>
  <si>
    <t>zМясо-костная мука</t>
  </si>
  <si>
    <t>z Кормовой мел</t>
  </si>
  <si>
    <t>Таблица 2</t>
  </si>
  <si>
    <t>Предельные суточные дачи корма кроликам (г на голову)</t>
  </si>
  <si>
    <t xml:space="preserve">   </t>
  </si>
  <si>
    <t xml:space="preserve"> Корма   </t>
  </si>
  <si>
    <t>Взрослая самка</t>
  </si>
  <si>
    <t>Молодняк в возрасте (месяцев)</t>
  </si>
  <si>
    <t xml:space="preserve">     в покое</t>
  </si>
  <si>
    <t>сукроль-</t>
  </si>
  <si>
    <t>ная</t>
  </si>
  <si>
    <t>лакти-</t>
  </si>
  <si>
    <t>рующая</t>
  </si>
  <si>
    <t xml:space="preserve">с 18 - 20-го дня после рожд. </t>
  </si>
  <si>
    <t>5 месяцев      и старше</t>
  </si>
  <si>
    <t>800-1000</t>
  </si>
  <si>
    <t xml:space="preserve">  1200-1500</t>
  </si>
  <si>
    <t>350-450</t>
  </si>
  <si>
    <t>450-500</t>
  </si>
  <si>
    <t>600-750</t>
  </si>
  <si>
    <t>750-900</t>
  </si>
  <si>
    <t xml:space="preserve">Силос </t>
  </si>
  <si>
    <t>300-400</t>
  </si>
  <si>
    <t>-</t>
  </si>
  <si>
    <t>Клубнеплоды</t>
  </si>
  <si>
    <t>300-350</t>
  </si>
  <si>
    <t>175-200</t>
  </si>
  <si>
    <t>200-250</t>
  </si>
  <si>
    <t>250-300</t>
  </si>
  <si>
    <t xml:space="preserve">Морковь </t>
  </si>
  <si>
    <t>400-500</t>
  </si>
  <si>
    <t>100-150</t>
  </si>
  <si>
    <t>Свекла, турнепс</t>
  </si>
  <si>
    <t>200-300</t>
  </si>
  <si>
    <t>50-75</t>
  </si>
  <si>
    <t>75-100</t>
  </si>
  <si>
    <t>100-125</t>
  </si>
  <si>
    <t>150-200</t>
  </si>
  <si>
    <t>Веточный корм</t>
  </si>
  <si>
    <t>100-140</t>
  </si>
  <si>
    <t>Зерна злаковых</t>
  </si>
  <si>
    <t>40-50</t>
  </si>
  <si>
    <t>60-75</t>
  </si>
  <si>
    <t xml:space="preserve">        » бобовых</t>
  </si>
  <si>
    <t>50-60</t>
  </si>
  <si>
    <t xml:space="preserve"> 75-100</t>
  </si>
  <si>
    <t>15-20</t>
  </si>
  <si>
    <t>20-30</t>
  </si>
  <si>
    <t>30-40</t>
  </si>
  <si>
    <t>40-60</t>
  </si>
  <si>
    <t xml:space="preserve">            » масличных</t>
  </si>
  <si>
    <t>Отруби разные</t>
  </si>
  <si>
    <t xml:space="preserve">     </t>
  </si>
  <si>
    <t>20-25</t>
  </si>
  <si>
    <t>Жмыхи разные</t>
  </si>
  <si>
    <t>25-30</t>
  </si>
  <si>
    <t xml:space="preserve">  40-60</t>
  </si>
  <si>
    <t>Капустный лист</t>
  </si>
  <si>
    <t>500-600</t>
  </si>
  <si>
    <t>150-250</t>
  </si>
  <si>
    <t>Овощные отходы</t>
  </si>
  <si>
    <t xml:space="preserve">     150-</t>
  </si>
  <si>
    <t>Снятое молоко</t>
  </si>
  <si>
    <t>Мясо-костная мука</t>
  </si>
  <si>
    <t>Минеральные корма</t>
  </si>
  <si>
    <t xml:space="preserve">  0,5- 1,0</t>
  </si>
  <si>
    <t xml:space="preserve">  1,0-1,5</t>
  </si>
  <si>
    <t xml:space="preserve">  1,5-2,0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</si>
</sst>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20"/>
      <color theme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CC00"/>
      <name val="Calibri"/>
      <family val="2"/>
      <charset val="204"/>
      <scheme val="minor"/>
    </font>
    <font>
      <b/>
      <sz val="11"/>
      <color rgb="FF00CC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name val="Calibri"/>
      <scheme val="minor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CC00"/>
        <bgColor indexed="64"/>
      </patternFill>
    </fill>
    <fill>
      <patternFill patternType="solid">
        <fgColor rgb="FF00CC00"/>
        <bgColor theme="5"/>
      </patternFill>
    </fill>
    <fill>
      <patternFill patternType="solid">
        <fgColor rgb="FF00CC00"/>
        <bgColor theme="0" tint="-0.14999847407452621"/>
      </patternFill>
    </fill>
    <fill>
      <patternFill patternType="solid">
        <fgColor rgb="FF00CC00"/>
        <bgColor theme="5" tint="0.79998168889431442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5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indent="1"/>
    </xf>
    <xf numFmtId="0" fontId="0" fillId="0" borderId="3" xfId="0" applyFill="1" applyBorder="1" applyProtection="1">
      <protection hidden="1"/>
    </xf>
    <xf numFmtId="2" fontId="0" fillId="0" borderId="3" xfId="0" applyNumberFormat="1" applyFill="1" applyBorder="1" applyProtection="1">
      <protection hidden="1"/>
    </xf>
    <xf numFmtId="0" fontId="0" fillId="0" borderId="0" xfId="0" applyFill="1" applyProtection="1">
      <protection hidden="1"/>
    </xf>
    <xf numFmtId="0" fontId="0" fillId="0" borderId="4" xfId="0" applyFill="1" applyBorder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3" xfId="0" applyNumberFormat="1" applyFill="1" applyBorder="1" applyProtection="1">
      <protection hidden="1"/>
    </xf>
    <xf numFmtId="0" fontId="2" fillId="2" borderId="0" xfId="1" applyFont="1" applyFill="1"/>
    <xf numFmtId="0" fontId="0" fillId="0" borderId="3" xfId="0" applyFill="1" applyBorder="1" applyAlignment="1" applyProtection="1">
      <alignment horizontal="center"/>
      <protection hidden="1"/>
    </xf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Protection="1">
      <protection hidden="1"/>
    </xf>
    <xf numFmtId="0" fontId="0" fillId="0" borderId="6" xfId="0" applyFill="1" applyBorder="1" applyAlignment="1">
      <alignment horizontal="center"/>
    </xf>
    <xf numFmtId="0" fontId="0" fillId="0" borderId="6" xfId="0" applyFill="1" applyBorder="1" applyAlignment="1" applyProtection="1">
      <alignment horizontal="center"/>
      <protection hidden="1"/>
    </xf>
    <xf numFmtId="1" fontId="0" fillId="0" borderId="6" xfId="0" applyNumberFormat="1" applyFill="1" applyBorder="1" applyProtection="1">
      <protection hidden="1"/>
    </xf>
    <xf numFmtId="0" fontId="0" fillId="0" borderId="6" xfId="0" applyFill="1" applyBorder="1" applyProtection="1">
      <protection hidden="1"/>
    </xf>
    <xf numFmtId="2" fontId="0" fillId="0" borderId="6" xfId="0" applyNumberFormat="1" applyFill="1" applyBorder="1" applyProtection="1">
      <protection hidden="1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 applyProtection="1">
      <alignment horizontal="center"/>
      <protection hidden="1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hidden="1"/>
    </xf>
    <xf numFmtId="0" fontId="0" fillId="0" borderId="0" xfId="0" applyFill="1" applyProtection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right"/>
      <protection locked="0"/>
    </xf>
    <xf numFmtId="164" fontId="0" fillId="0" borderId="3" xfId="0" applyNumberFormat="1" applyFill="1" applyBorder="1" applyProtection="1">
      <protection hidden="1"/>
    </xf>
    <xf numFmtId="0" fontId="4" fillId="2" borderId="0" xfId="0" applyFont="1" applyFill="1"/>
    <xf numFmtId="0" fontId="4" fillId="4" borderId="2" xfId="0" applyFont="1" applyFill="1" applyBorder="1"/>
    <xf numFmtId="0" fontId="5" fillId="3" borderId="1" xfId="0" applyFont="1" applyFill="1" applyBorder="1"/>
    <xf numFmtId="0" fontId="4" fillId="5" borderId="2" xfId="0" applyFont="1" applyFill="1" applyBorder="1"/>
    <xf numFmtId="0" fontId="4" fillId="2" borderId="0" xfId="0" applyFont="1" applyFill="1" applyAlignment="1">
      <alignment horizontal="right"/>
    </xf>
    <xf numFmtId="0" fontId="3" fillId="2" borderId="0" xfId="0" applyFont="1" applyFill="1"/>
    <xf numFmtId="0" fontId="6" fillId="2" borderId="0" xfId="0" applyFont="1" applyFill="1"/>
    <xf numFmtId="0" fontId="6" fillId="4" borderId="0" xfId="0" applyFont="1" applyFill="1"/>
    <xf numFmtId="0" fontId="6" fillId="2" borderId="0" xfId="0" applyFont="1" applyFill="1" applyBorder="1"/>
    <xf numFmtId="0" fontId="6" fillId="2" borderId="0" xfId="0" applyFont="1" applyFill="1" applyProtection="1">
      <protection locked="0"/>
    </xf>
    <xf numFmtId="0" fontId="9" fillId="2" borderId="0" xfId="0" applyFont="1" applyFill="1" applyProtection="1">
      <protection locked="0"/>
    </xf>
    <xf numFmtId="0" fontId="9" fillId="2" borderId="0" xfId="0" applyFont="1" applyFill="1"/>
    <xf numFmtId="0" fontId="9" fillId="2" borderId="0" xfId="0" applyFont="1" applyFill="1" applyBorder="1"/>
    <xf numFmtId="0" fontId="9" fillId="4" borderId="0" xfId="0" applyFont="1" applyFill="1"/>
    <xf numFmtId="0" fontId="11" fillId="0" borderId="0" xfId="0" applyFont="1" applyAlignment="1">
      <alignment horizontal="center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vertical="top" wrapText="1"/>
    </xf>
    <xf numFmtId="0" fontId="10" fillId="0" borderId="11" xfId="0" applyFont="1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16" fontId="10" fillId="0" borderId="15" xfId="0" applyNumberFormat="1" applyFont="1" applyBorder="1" applyAlignment="1">
      <alignment horizontal="center" vertical="top" wrapText="1"/>
    </xf>
    <xf numFmtId="0" fontId="0" fillId="0" borderId="17" xfId="0" applyBorder="1" applyAlignment="1">
      <alignment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16" fontId="12" fillId="0" borderId="17" xfId="0" applyNumberFormat="1" applyFont="1" applyBorder="1" applyAlignment="1">
      <alignment horizontal="center" vertical="top" wrapText="1"/>
    </xf>
    <xf numFmtId="0" fontId="12" fillId="0" borderId="17" xfId="0" applyFont="1" applyBorder="1" applyAlignment="1">
      <alignment vertical="top" wrapText="1"/>
    </xf>
    <xf numFmtId="17" fontId="12" fillId="0" borderId="17" xfId="0" applyNumberFormat="1" applyFont="1" applyBorder="1" applyAlignment="1">
      <alignment horizontal="center" vertical="top" wrapText="1"/>
    </xf>
    <xf numFmtId="0" fontId="12" fillId="0" borderId="12" xfId="0" applyFont="1" applyBorder="1" applyAlignment="1">
      <alignment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4" xfId="0" applyFont="1" applyBorder="1" applyAlignment="1">
      <alignment vertical="top" wrapText="1"/>
    </xf>
    <xf numFmtId="0" fontId="12" fillId="0" borderId="14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18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10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41">
    <dxf>
      <font>
        <strike val="0"/>
        <outline val="0"/>
        <shadow val="0"/>
        <u val="none"/>
        <vertAlign val="baseline"/>
        <sz val="11"/>
        <color rgb="FF00CC00"/>
        <name val="Calibri"/>
        <scheme val="minor"/>
      </font>
      <fill>
        <patternFill patternType="solid">
          <bgColor rgb="FF00CC0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CC00"/>
        <name val="Calibri"/>
        <scheme val="minor"/>
      </font>
      <fill>
        <patternFill patternType="solid">
          <fgColor theme="5" tint="0.79998168889431442"/>
          <bgColor rgb="FF00CC00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CC00"/>
        <name val="Calibri"/>
        <scheme val="minor"/>
      </font>
      <fill>
        <patternFill patternType="solid">
          <fgColor theme="5" tint="0.79998168889431442"/>
          <bgColor rgb="FF00CC00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color rgb="FF00CC00"/>
        <name val="Calibri"/>
        <scheme val="minor"/>
      </font>
      <fill>
        <patternFill patternType="solid">
          <bgColor rgb="FF00CC00"/>
        </patternFill>
      </fill>
    </dxf>
    <dxf>
      <font>
        <strike val="0"/>
        <outline val="0"/>
        <shadow val="0"/>
        <u val="none"/>
        <vertAlign val="baseline"/>
        <sz val="11"/>
        <color rgb="FF00CC00"/>
        <name val="Calibri"/>
        <scheme val="minor"/>
      </font>
      <fill>
        <patternFill patternType="solid">
          <bgColor rgb="FF00CC00"/>
        </patternFill>
      </fill>
    </dxf>
    <dxf>
      <font>
        <strike val="0"/>
        <outline val="0"/>
        <shadow val="0"/>
        <u val="none"/>
        <vertAlign val="baseline"/>
        <sz val="11"/>
        <color rgb="FF00CC00"/>
        <name val="Calibri"/>
        <scheme val="minor"/>
      </font>
      <fill>
        <patternFill patternType="solid">
          <bgColor rgb="FF00CC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bgColor rgb="FF00CC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bgColor rgb="FF00CC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bgColor rgb="FF00CC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bgColor rgb="FF00CC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bgColor rgb="FF00CC00"/>
        </patternFill>
      </fill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bgColor rgb="FF00CC0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bgColor rgb="FF00CC00"/>
        </patternFill>
      </fill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fill>
        <patternFill patternType="none">
          <bgColor auto="1"/>
        </patternFill>
      </fill>
    </dxf>
    <dxf>
      <numFmt numFmtId="2" formatCode="0.0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protection hidden="1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29FF8A"/>
        </patternFill>
      </fill>
    </dxf>
    <dxf>
      <fill>
        <patternFill>
          <bgColor rgb="FFFF0000"/>
        </patternFill>
      </fill>
    </dxf>
    <dxf>
      <fill>
        <patternFill>
          <bgColor rgb="FF66FF99"/>
        </patternFill>
      </fill>
    </dxf>
  </dxfs>
  <tableStyles count="0" defaultTableStyle="TableStyleMedium9" defaultPivotStyle="PivotStyleLight16"/>
  <colors>
    <mruColors>
      <color rgb="FF66FF99"/>
      <color rgb="FF29FF8A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1762.696269328706" createdVersion="3" refreshedVersion="4" minRefreshableVersion="3" recordCount="612">
  <cacheSource type="worksheet">
    <worksheetSource name="Таблица1"/>
  </cacheSource>
  <cacheFields count="5">
    <cacheField name="Тип" numFmtId="0">
      <sharedItems count="14">
        <s v="Зеленый корм"/>
        <s v="Сено"/>
        <s v="Сенная мука"/>
        <s v="Солома"/>
        <s v="Силос"/>
        <s v="Корнеклубнеплоды"/>
        <s v="Зерновые"/>
        <s v="Отруби"/>
        <s v="Жмыхи"/>
        <s v="Шроты"/>
        <s v="Прочие отходы технического производства"/>
        <s v="Корма животного происхождения"/>
        <s v="Кухонные отходы"/>
        <s v="Кормовые добавки"/>
      </sharedItems>
    </cacheField>
    <cacheField name="Корм" numFmtId="0">
      <sharedItems containsBlank="1" count="145">
        <s v="Трава зеленая лесная"/>
        <s v="Трава Луговая"/>
        <s v="Трава степная"/>
        <s v="Трава горная"/>
        <s v="Вика(зеленая масса)"/>
        <s v="Вико-овсяная смесь"/>
        <s v="Люцерна(зеленая масса)"/>
        <s v="Клевер с тимофеевкой(зеленая масса)"/>
        <s v="Соя(зеленая масса)"/>
        <s v="Эспарцет(зеленая масса)"/>
        <s v="Кукуруза(зеленая масса)"/>
        <s v="Сорго-виковая смесь"/>
        <s v="Рожь озимая зеленая"/>
        <s v="Овес(зеленая масса)"/>
        <s v="Подсолнечник(зеленая масса)"/>
        <s v="Земляная груша"/>
        <s v="Могар"/>
        <s v="Суданка в среднем"/>
        <s v="Крапива(зеленая масса)"/>
        <s v="Капуста кормовая"/>
        <s v="Полынь"/>
        <s v="Ботва кормовая свеклы"/>
        <s v="Ботва сахарной свеклы"/>
        <s v="Ботва моркови"/>
        <s v="Ботва брюквы"/>
        <s v="Капустные листья"/>
        <s v="Сено луговое плохое"/>
        <s v="Сено луговое среднее"/>
        <s v="Сено луговое хорошее"/>
        <s v="Сено луговое оч.хорошее"/>
        <s v="Сено степное разнотравное боб."/>
        <s v="Сено степное разнотравное"/>
        <s v="Сено лесное"/>
        <s v="Сено люцерновое"/>
        <s v="Сено тимофеечное"/>
        <s v="Сено клеверное среднее"/>
        <s v="Сено эспарцетное"/>
        <s v="Сено вика с овсом"/>
        <s v="Сено кукурузное"/>
        <s v="Сено соевое"/>
        <s v="Сенная мука люцерна до цветения"/>
        <s v="Сенная мука клевер в нач.цветения"/>
        <s v="Сенная мука трава молодая луговая"/>
        <s v="Солома пшеничная озимая"/>
        <s v="Солома гороховая"/>
        <s v="Солома ячменная"/>
        <s v="Силос морковно-капустный(кормовая)"/>
        <s v="Силос подсолнечниковый"/>
        <s v="Силос кукурузный(стебли)"/>
        <s v="Силос вико-овсяной смеси"/>
        <s v="Силос клеверный(отава)"/>
        <s v="Силос люцерновый"/>
        <s v="Силос ботвы кормовой свеклы"/>
        <s v="Силос ботвы брюквы"/>
        <s v="Свекла кормовая"/>
        <s v="Морковь красная свежая"/>
        <s v="Брюква"/>
        <s v="Репа"/>
        <s v="Картофель сырой"/>
        <s v="Картофель вареный"/>
        <s v="Топинамбур(клубни)"/>
        <s v="Тыква кормовая"/>
        <s v="Арбуз"/>
        <s v="Древесные листья осиновые, собранные в июне"/>
        <s v="Листья ивы, собранные в июне"/>
        <s v="Овес"/>
        <s v="Ячмень"/>
        <s v="Кукуруза"/>
        <s v="Чечевица"/>
        <s v="Вика "/>
        <s v="Пшеница"/>
        <s v="Горох"/>
        <s v="Соя"/>
        <s v="Желуди сырые"/>
        <s v="Отруби пшеничные грубые"/>
        <s v="Отруби ржаные крупные"/>
        <s v="Отруби гречишные тонкие"/>
        <s v="Отруби кукурузные"/>
        <s v="Отруби ржаные"/>
        <s v="Жмых льняной"/>
        <s v="Жмых подсолнечниковый"/>
        <s v="Жмых конопляный"/>
        <s v="Жмых соевый"/>
        <s v="Шрот льняной"/>
        <s v="Шрот подсолнечниковый"/>
        <s v="Шрот соевый"/>
        <s v="Солодовые ростки"/>
        <s v="Жом сушеный"/>
        <s v="Пивная дробина сухая"/>
        <s v="Рыбная мука"/>
        <s v="Кровяная мука"/>
        <s v="Молоко коровье"/>
        <s v="Пахта свежая"/>
        <s v="Сыворотка"/>
        <s v="Молоко снятое сухое"/>
        <s v="Рыбий жир медицинский"/>
        <s v="Дрожжи кормовые сухие"/>
        <s v="Ржаной хлеб"/>
        <s v="Картофельные очистки"/>
        <s v="z Кормовой мел"/>
        <s v="zМясо-костная мука"/>
        <s v="Пшеничная озимая" u="1"/>
        <m u="1"/>
        <s v="Подсолнечниковый" u="1"/>
        <s v="Кукурузные" u="1"/>
        <s v="Ржаные крупные" u="1"/>
        <s v="Кукурузное" u="1"/>
        <s v="Гречишные тонкие" u="1"/>
        <s v="Люцерна" u="1"/>
        <s v="Люцерновое" u="1"/>
        <s v="Ботвы брюквы" u="1"/>
        <s v="Луговое плохое" u="1"/>
        <s v="Клевер с тимофеевкой" u="1"/>
        <s v="Льняной" u="1"/>
        <s v="Эспарцет" u="1"/>
        <s v="Трава молодая луговая" u="1"/>
        <s v="Подсолнечник" u="1"/>
        <s v="Степное разнотравное боб." u="1"/>
        <s v="Люцерна до цветения" u="1"/>
        <s v="Кукурузный(стебли)" u="1"/>
        <s v="Конопляный" u="1"/>
        <s v="Ботвы кормовой свеклы" u="1"/>
        <s v="Вика" u="1"/>
        <s v="Соевое" u="1"/>
        <s v="Люцерновый" u="1"/>
        <s v="Лесное" u="1"/>
        <s v="Вико-овсяной смеси" u="1"/>
        <s v="Крапива" u="1"/>
        <s v="Лтруби кукурузные" u="1"/>
        <s v="Степное разнотравное" u="1"/>
        <s v="Соевый" u="1"/>
        <s v="Клевер в нач.цветения" u="1"/>
        <s v="Морковно-капустный(кормовая)" u="1"/>
        <s v="Луговое оч.хорошее" u="1"/>
        <s v="Тимофеечное" u="1"/>
        <s v="Вика с овсом" u="1"/>
        <s v="Гороховая" u="1"/>
        <s v="Пшеничные грубые" u="1"/>
        <s v="Клеверное среднее" u="1"/>
        <s v="Луговое среднее" u="1"/>
        <s v="Эспарцетное" u="1"/>
        <s v="Клеверный(отава)" u="1"/>
        <s v="Ячменная" u="1"/>
        <s v="Луговое хорошее" u="1"/>
        <s v="Мясо-костная мука" u="1"/>
      </sharedItems>
    </cacheField>
    <cacheField name="Номер" numFmtId="0">
      <sharedItems containsSemiMixedTypes="0" containsString="0" containsNumber="1" containsInteger="1" minValue="1" maxValue="6"/>
    </cacheField>
    <cacheField name="Питательность" numFmtId="0">
      <sharedItems containsBlank="1" count="7">
        <s v="к.е."/>
        <s v="Переваримый протеин"/>
        <s v="Кальций"/>
        <s v="Фосфор"/>
        <s v="Каротин"/>
        <s v="Клетчатка"/>
        <m u="1"/>
      </sharedItems>
    </cacheField>
    <cacheField name="значение" numFmtId="0">
      <sharedItems containsSemiMixedTypes="0" containsString="0" containsNumber="1" minValue="0" maxValue="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1762.696269791668" createdVersion="4" refreshedVersion="4" minRefreshableVersion="3" recordCount="150">
  <cacheSource type="worksheet">
    <worksheetSource name="Таблица2"/>
  </cacheSource>
  <cacheFields count="4">
    <cacheField name="Период" numFmtId="0">
      <sharedItems count="25">
        <s v="Осн.стадо  неслучный (4кг)"/>
        <s v="Осн.стадо  неслучный (4.5кг)"/>
        <s v="Осн.стадо  неслучный (5кг)"/>
        <s v="Осн.стадо  случной (4кг)"/>
        <s v="Осн.стадо  случной (4.5кг)"/>
        <s v="Осн.стадо  случной (5кг)"/>
        <s v="Осн.стадо  сукрольность (4кг)"/>
        <s v="Осн.стадо  сукрольность (4.5кг)"/>
        <s v="Осн.стадо  сукрольность (5кг)"/>
        <s v="Лактация с 1-го по 10 день(4кг)"/>
        <s v="Лактация с 1-го по 10 день(4.5кг)"/>
        <s v="Лактация с 1-го по 10 день(5кг)"/>
        <s v="Лактация с 11-го по 20 день(4кг)"/>
        <s v="Лактация с 11-го по 20 день(4.5кг)"/>
        <s v="Лактация с 11-го по 20 день(5кг)"/>
        <s v="Лактация с 21-го по 30 день(4кг)"/>
        <s v="Лактация с 21-го по 30 день(4.5кг)"/>
        <s v="Лактация с 21-го по 30 день(5кг)"/>
        <s v="Лактация с 31-го по 45 день(4кг)"/>
        <s v="Лактация с 31-го по 45 день(4.5кг)"/>
        <s v="Лактация с 31-го по 45 день(5кг)"/>
        <s v="Молодняк 45-60 день(1.0-1.7кг)"/>
        <s v="Молодняк 61-90 день(1.7-2.4кг)"/>
        <s v="Молодняк 91-120 день(2.4-3.0кг)"/>
        <s v="Ремонтный молодняк старше 120 дней"/>
      </sharedItems>
    </cacheField>
    <cacheField name="Номер" numFmtId="0">
      <sharedItems containsSemiMixedTypes="0" containsString="0" containsNumber="1" containsInteger="1" minValue="1" maxValue="6"/>
    </cacheField>
    <cacheField name="Питательность" numFmtId="0">
      <sharedItems count="6">
        <s v="к.е."/>
        <s v="Переваримый протеин"/>
        <s v="Кальций"/>
        <s v="Фосфор"/>
        <s v="Каротин"/>
        <s v="Клетчатка"/>
      </sharedItems>
    </cacheField>
    <cacheField name="Значение" numFmtId="0">
      <sharedItems containsSemiMixedTypes="0" containsString="0" containsNumber="1" minValue="0.3" maxValue="7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2">
  <r>
    <x v="0"/>
    <x v="0"/>
    <n v="1"/>
    <x v="0"/>
    <n v="17"/>
  </r>
  <r>
    <x v="0"/>
    <x v="0"/>
    <n v="2"/>
    <x v="1"/>
    <n v="1.4"/>
  </r>
  <r>
    <x v="0"/>
    <x v="0"/>
    <n v="3"/>
    <x v="2"/>
    <n v="0.19"/>
  </r>
  <r>
    <x v="0"/>
    <x v="0"/>
    <n v="4"/>
    <x v="3"/>
    <n v="7.0000000000000007E-2"/>
  </r>
  <r>
    <x v="0"/>
    <x v="0"/>
    <n v="5"/>
    <x v="4"/>
    <n v="4.5"/>
  </r>
  <r>
    <x v="0"/>
    <x v="0"/>
    <n v="6"/>
    <x v="5"/>
    <n v="7.1"/>
  </r>
  <r>
    <x v="0"/>
    <x v="1"/>
    <n v="1"/>
    <x v="0"/>
    <n v="25"/>
  </r>
  <r>
    <x v="0"/>
    <x v="1"/>
    <n v="2"/>
    <x v="1"/>
    <n v="2.4"/>
  </r>
  <r>
    <x v="0"/>
    <x v="1"/>
    <n v="3"/>
    <x v="2"/>
    <n v="0.24"/>
  </r>
  <r>
    <x v="0"/>
    <x v="1"/>
    <n v="4"/>
    <x v="3"/>
    <n v="0.1"/>
  </r>
  <r>
    <x v="0"/>
    <x v="1"/>
    <n v="5"/>
    <x v="4"/>
    <n v="3"/>
  </r>
  <r>
    <x v="0"/>
    <x v="1"/>
    <n v="6"/>
    <x v="5"/>
    <n v="9"/>
  </r>
  <r>
    <x v="0"/>
    <x v="2"/>
    <n v="1"/>
    <x v="0"/>
    <n v="17"/>
  </r>
  <r>
    <x v="0"/>
    <x v="2"/>
    <n v="2"/>
    <x v="1"/>
    <n v="3.7"/>
  </r>
  <r>
    <x v="0"/>
    <x v="2"/>
    <n v="3"/>
    <x v="2"/>
    <n v="0.26"/>
  </r>
  <r>
    <x v="0"/>
    <x v="2"/>
    <n v="4"/>
    <x v="3"/>
    <n v="7.0000000000000007E-2"/>
  </r>
  <r>
    <x v="0"/>
    <x v="2"/>
    <n v="5"/>
    <x v="4"/>
    <n v="1.5"/>
  </r>
  <r>
    <x v="0"/>
    <x v="2"/>
    <n v="6"/>
    <x v="5"/>
    <n v="9.5"/>
  </r>
  <r>
    <x v="0"/>
    <x v="3"/>
    <n v="1"/>
    <x v="0"/>
    <n v="20"/>
  </r>
  <r>
    <x v="0"/>
    <x v="3"/>
    <n v="2"/>
    <x v="1"/>
    <n v="2.1"/>
  </r>
  <r>
    <x v="0"/>
    <x v="3"/>
    <n v="3"/>
    <x v="2"/>
    <n v="0.12"/>
  </r>
  <r>
    <x v="0"/>
    <x v="3"/>
    <n v="4"/>
    <x v="3"/>
    <n v="0.05"/>
  </r>
  <r>
    <x v="0"/>
    <x v="3"/>
    <n v="5"/>
    <x v="4"/>
    <n v="5"/>
  </r>
  <r>
    <x v="0"/>
    <x v="3"/>
    <n v="6"/>
    <x v="5"/>
    <n v="9"/>
  </r>
  <r>
    <x v="0"/>
    <x v="4"/>
    <n v="1"/>
    <x v="0"/>
    <n v="16"/>
  </r>
  <r>
    <x v="0"/>
    <x v="4"/>
    <n v="2"/>
    <x v="1"/>
    <n v="3.4"/>
  </r>
  <r>
    <x v="0"/>
    <x v="4"/>
    <n v="3"/>
    <x v="2"/>
    <n v="0.2"/>
  </r>
  <r>
    <x v="0"/>
    <x v="4"/>
    <n v="4"/>
    <x v="3"/>
    <n v="7.0000000000000007E-2"/>
  </r>
  <r>
    <x v="0"/>
    <x v="4"/>
    <n v="5"/>
    <x v="4"/>
    <n v="4.5"/>
  </r>
  <r>
    <x v="0"/>
    <x v="4"/>
    <n v="6"/>
    <x v="5"/>
    <n v="6"/>
  </r>
  <r>
    <x v="0"/>
    <x v="5"/>
    <n v="1"/>
    <x v="0"/>
    <n v="16"/>
  </r>
  <r>
    <x v="0"/>
    <x v="5"/>
    <n v="2"/>
    <x v="1"/>
    <n v="3.4"/>
  </r>
  <r>
    <x v="0"/>
    <x v="5"/>
    <n v="3"/>
    <x v="2"/>
    <n v="0.2"/>
  </r>
  <r>
    <x v="0"/>
    <x v="5"/>
    <n v="4"/>
    <x v="3"/>
    <n v="7.0000000000000007E-2"/>
  </r>
  <r>
    <x v="0"/>
    <x v="5"/>
    <n v="5"/>
    <x v="4"/>
    <n v="4.5"/>
  </r>
  <r>
    <x v="0"/>
    <x v="5"/>
    <n v="6"/>
    <x v="5"/>
    <n v="6"/>
  </r>
  <r>
    <x v="0"/>
    <x v="6"/>
    <n v="1"/>
    <x v="0"/>
    <n v="17"/>
  </r>
  <r>
    <x v="0"/>
    <x v="6"/>
    <n v="2"/>
    <x v="1"/>
    <n v="3.6"/>
  </r>
  <r>
    <x v="0"/>
    <x v="6"/>
    <n v="3"/>
    <x v="2"/>
    <n v="0.64"/>
  </r>
  <r>
    <x v="0"/>
    <x v="6"/>
    <n v="4"/>
    <x v="3"/>
    <n v="0.06"/>
  </r>
  <r>
    <x v="0"/>
    <x v="6"/>
    <n v="5"/>
    <x v="4"/>
    <n v="5"/>
  </r>
  <r>
    <x v="0"/>
    <x v="6"/>
    <n v="6"/>
    <x v="5"/>
    <n v="5.7"/>
  </r>
  <r>
    <x v="0"/>
    <x v="7"/>
    <n v="1"/>
    <x v="0"/>
    <n v="22"/>
  </r>
  <r>
    <x v="0"/>
    <x v="7"/>
    <n v="2"/>
    <x v="1"/>
    <n v="1.9"/>
  </r>
  <r>
    <x v="0"/>
    <x v="7"/>
    <n v="3"/>
    <x v="2"/>
    <n v="0.35"/>
  </r>
  <r>
    <x v="0"/>
    <x v="7"/>
    <n v="4"/>
    <x v="3"/>
    <n v="0.09"/>
  </r>
  <r>
    <x v="0"/>
    <x v="7"/>
    <n v="5"/>
    <x v="4"/>
    <n v="3"/>
  </r>
  <r>
    <x v="0"/>
    <x v="7"/>
    <n v="6"/>
    <x v="5"/>
    <n v="4.0999999999999996"/>
  </r>
  <r>
    <x v="0"/>
    <x v="8"/>
    <n v="1"/>
    <x v="0"/>
    <n v="21"/>
  </r>
  <r>
    <x v="0"/>
    <x v="8"/>
    <n v="2"/>
    <x v="1"/>
    <n v="3.5"/>
  </r>
  <r>
    <x v="0"/>
    <x v="8"/>
    <n v="3"/>
    <x v="2"/>
    <n v="1.29"/>
  </r>
  <r>
    <x v="0"/>
    <x v="8"/>
    <n v="4"/>
    <x v="3"/>
    <n v="7.0000000000000007E-2"/>
  </r>
  <r>
    <x v="0"/>
    <x v="8"/>
    <n v="5"/>
    <x v="4"/>
    <n v="7.5"/>
  </r>
  <r>
    <x v="0"/>
    <x v="8"/>
    <n v="6"/>
    <x v="5"/>
    <n v="5.9"/>
  </r>
  <r>
    <x v="0"/>
    <x v="9"/>
    <n v="1"/>
    <x v="0"/>
    <n v="18"/>
  </r>
  <r>
    <x v="0"/>
    <x v="9"/>
    <n v="2"/>
    <x v="1"/>
    <n v="2.8"/>
  </r>
  <r>
    <x v="0"/>
    <x v="9"/>
    <n v="3"/>
    <x v="2"/>
    <n v="0.14000000000000001"/>
  </r>
  <r>
    <x v="0"/>
    <x v="9"/>
    <n v="4"/>
    <x v="3"/>
    <n v="0.06"/>
  </r>
  <r>
    <x v="0"/>
    <x v="9"/>
    <n v="5"/>
    <x v="4"/>
    <n v="6.5"/>
  </r>
  <r>
    <x v="0"/>
    <x v="9"/>
    <n v="6"/>
    <x v="5"/>
    <n v="6"/>
  </r>
  <r>
    <x v="0"/>
    <x v="10"/>
    <n v="1"/>
    <x v="0"/>
    <n v="20"/>
  </r>
  <r>
    <x v="0"/>
    <x v="10"/>
    <n v="2"/>
    <x v="1"/>
    <n v="1.5"/>
  </r>
  <r>
    <x v="0"/>
    <x v="10"/>
    <n v="3"/>
    <x v="2"/>
    <n v="0.12"/>
  </r>
  <r>
    <x v="0"/>
    <x v="10"/>
    <n v="4"/>
    <x v="3"/>
    <n v="0.06"/>
  </r>
  <r>
    <x v="0"/>
    <x v="10"/>
    <n v="5"/>
    <x v="4"/>
    <n v="3.5"/>
  </r>
  <r>
    <x v="0"/>
    <x v="10"/>
    <n v="6"/>
    <x v="5"/>
    <n v="6.1"/>
  </r>
  <r>
    <x v="0"/>
    <x v="11"/>
    <n v="1"/>
    <x v="0"/>
    <n v="16"/>
  </r>
  <r>
    <x v="0"/>
    <x v="11"/>
    <n v="2"/>
    <x v="1"/>
    <n v="2.1"/>
  </r>
  <r>
    <x v="0"/>
    <x v="11"/>
    <n v="3"/>
    <x v="2"/>
    <n v="0.25"/>
  </r>
  <r>
    <x v="0"/>
    <x v="11"/>
    <n v="4"/>
    <x v="3"/>
    <n v="0.04"/>
  </r>
  <r>
    <x v="0"/>
    <x v="11"/>
    <n v="5"/>
    <x v="4"/>
    <n v="6"/>
  </r>
  <r>
    <x v="0"/>
    <x v="11"/>
    <n v="6"/>
    <x v="5"/>
    <n v="6"/>
  </r>
  <r>
    <x v="0"/>
    <x v="12"/>
    <n v="1"/>
    <x v="0"/>
    <n v="18"/>
  </r>
  <r>
    <x v="0"/>
    <x v="12"/>
    <n v="2"/>
    <x v="1"/>
    <n v="2.2000000000000002"/>
  </r>
  <r>
    <x v="0"/>
    <x v="12"/>
    <n v="3"/>
    <x v="2"/>
    <n v="0.01"/>
  </r>
  <r>
    <x v="0"/>
    <x v="12"/>
    <n v="4"/>
    <x v="3"/>
    <n v="0.05"/>
  </r>
  <r>
    <x v="0"/>
    <x v="12"/>
    <n v="5"/>
    <x v="4"/>
    <n v="3"/>
  </r>
  <r>
    <x v="0"/>
    <x v="12"/>
    <n v="6"/>
    <x v="5"/>
    <n v="6.2"/>
  </r>
  <r>
    <x v="0"/>
    <x v="13"/>
    <n v="1"/>
    <x v="0"/>
    <n v="19"/>
  </r>
  <r>
    <x v="0"/>
    <x v="13"/>
    <n v="2"/>
    <x v="1"/>
    <n v="2.8"/>
  </r>
  <r>
    <x v="0"/>
    <x v="13"/>
    <n v="3"/>
    <x v="2"/>
    <n v="0.12"/>
  </r>
  <r>
    <x v="0"/>
    <x v="13"/>
    <n v="4"/>
    <x v="3"/>
    <n v="7.0000000000000007E-2"/>
  </r>
  <r>
    <x v="0"/>
    <x v="13"/>
    <n v="5"/>
    <x v="4"/>
    <n v="3"/>
  </r>
  <r>
    <x v="0"/>
    <x v="13"/>
    <n v="6"/>
    <x v="5"/>
    <n v="6.5"/>
  </r>
  <r>
    <x v="0"/>
    <x v="14"/>
    <n v="1"/>
    <x v="0"/>
    <n v="14"/>
  </r>
  <r>
    <x v="0"/>
    <x v="14"/>
    <n v="2"/>
    <x v="1"/>
    <n v="1"/>
  </r>
  <r>
    <x v="0"/>
    <x v="14"/>
    <n v="3"/>
    <x v="2"/>
    <n v="0.3"/>
  </r>
  <r>
    <x v="0"/>
    <x v="14"/>
    <n v="4"/>
    <x v="3"/>
    <n v="0.04"/>
  </r>
  <r>
    <x v="0"/>
    <x v="14"/>
    <n v="5"/>
    <x v="4"/>
    <n v="0"/>
  </r>
  <r>
    <x v="0"/>
    <x v="14"/>
    <n v="6"/>
    <x v="5"/>
    <n v="3.2"/>
  </r>
  <r>
    <x v="0"/>
    <x v="15"/>
    <n v="1"/>
    <x v="0"/>
    <n v="23"/>
  </r>
  <r>
    <x v="0"/>
    <x v="15"/>
    <n v="2"/>
    <x v="1"/>
    <n v="2.9"/>
  </r>
  <r>
    <x v="0"/>
    <x v="15"/>
    <n v="3"/>
    <x v="2"/>
    <n v="0.43"/>
  </r>
  <r>
    <x v="0"/>
    <x v="15"/>
    <n v="4"/>
    <x v="3"/>
    <n v="0.09"/>
  </r>
  <r>
    <x v="0"/>
    <x v="15"/>
    <n v="5"/>
    <x v="4"/>
    <n v="1.5"/>
  </r>
  <r>
    <x v="0"/>
    <x v="15"/>
    <n v="6"/>
    <x v="5"/>
    <n v="3.3"/>
  </r>
  <r>
    <x v="0"/>
    <x v="16"/>
    <n v="1"/>
    <x v="0"/>
    <n v="16"/>
  </r>
  <r>
    <x v="0"/>
    <x v="16"/>
    <n v="2"/>
    <x v="1"/>
    <n v="1.4"/>
  </r>
  <r>
    <x v="0"/>
    <x v="16"/>
    <n v="3"/>
    <x v="2"/>
    <n v="0.19"/>
  </r>
  <r>
    <x v="0"/>
    <x v="16"/>
    <n v="4"/>
    <x v="3"/>
    <n v="0.01"/>
  </r>
  <r>
    <x v="0"/>
    <x v="16"/>
    <n v="5"/>
    <x v="4"/>
    <n v="0"/>
  </r>
  <r>
    <x v="0"/>
    <x v="16"/>
    <n v="6"/>
    <x v="5"/>
    <n v="5.7"/>
  </r>
  <r>
    <x v="0"/>
    <x v="17"/>
    <n v="1"/>
    <x v="0"/>
    <n v="17"/>
  </r>
  <r>
    <x v="0"/>
    <x v="17"/>
    <n v="2"/>
    <x v="1"/>
    <n v="1.3"/>
  </r>
  <r>
    <x v="0"/>
    <x v="17"/>
    <n v="3"/>
    <x v="2"/>
    <n v="0.17"/>
  </r>
  <r>
    <x v="0"/>
    <x v="17"/>
    <n v="4"/>
    <x v="3"/>
    <n v="0.06"/>
  </r>
  <r>
    <x v="0"/>
    <x v="17"/>
    <n v="5"/>
    <x v="4"/>
    <n v="0"/>
  </r>
  <r>
    <x v="0"/>
    <x v="17"/>
    <n v="6"/>
    <x v="5"/>
    <n v="5.5"/>
  </r>
  <r>
    <x v="0"/>
    <x v="18"/>
    <n v="1"/>
    <x v="0"/>
    <n v="18"/>
  </r>
  <r>
    <x v="0"/>
    <x v="18"/>
    <n v="2"/>
    <x v="1"/>
    <n v="3.5"/>
  </r>
  <r>
    <x v="0"/>
    <x v="18"/>
    <n v="3"/>
    <x v="2"/>
    <n v="0.36"/>
  </r>
  <r>
    <x v="0"/>
    <x v="18"/>
    <n v="4"/>
    <x v="3"/>
    <n v="0.22"/>
  </r>
  <r>
    <x v="0"/>
    <x v="18"/>
    <n v="5"/>
    <x v="4"/>
    <n v="8.5"/>
  </r>
  <r>
    <x v="0"/>
    <x v="18"/>
    <n v="6"/>
    <x v="5"/>
    <n v="6.5"/>
  </r>
  <r>
    <x v="0"/>
    <x v="19"/>
    <n v="1"/>
    <x v="0"/>
    <n v="16"/>
  </r>
  <r>
    <x v="0"/>
    <x v="19"/>
    <n v="2"/>
    <x v="1"/>
    <n v="1.8"/>
  </r>
  <r>
    <x v="0"/>
    <x v="19"/>
    <n v="3"/>
    <x v="2"/>
    <n v="0.41"/>
  </r>
  <r>
    <x v="0"/>
    <x v="19"/>
    <n v="4"/>
    <x v="3"/>
    <n v="0.06"/>
  </r>
  <r>
    <x v="0"/>
    <x v="19"/>
    <n v="5"/>
    <x v="4"/>
    <n v="3"/>
  </r>
  <r>
    <x v="0"/>
    <x v="19"/>
    <n v="6"/>
    <x v="5"/>
    <n v="2.2999999999999998"/>
  </r>
  <r>
    <x v="0"/>
    <x v="20"/>
    <n v="1"/>
    <x v="0"/>
    <n v="20.2"/>
  </r>
  <r>
    <x v="0"/>
    <x v="20"/>
    <n v="2"/>
    <x v="1"/>
    <n v="2.6"/>
  </r>
  <r>
    <x v="0"/>
    <x v="20"/>
    <n v="3"/>
    <x v="2"/>
    <n v="0.24"/>
  </r>
  <r>
    <x v="0"/>
    <x v="20"/>
    <n v="4"/>
    <x v="3"/>
    <n v="0.05"/>
  </r>
  <r>
    <x v="0"/>
    <x v="20"/>
    <n v="5"/>
    <x v="4"/>
    <n v="4"/>
  </r>
  <r>
    <x v="0"/>
    <x v="20"/>
    <n v="6"/>
    <x v="5"/>
    <n v="6"/>
  </r>
  <r>
    <x v="0"/>
    <x v="21"/>
    <n v="1"/>
    <x v="0"/>
    <n v="9.3000000000000007"/>
  </r>
  <r>
    <x v="0"/>
    <x v="21"/>
    <n v="2"/>
    <x v="1"/>
    <n v="2.1"/>
  </r>
  <r>
    <x v="0"/>
    <x v="21"/>
    <n v="3"/>
    <x v="2"/>
    <n v="0.26"/>
  </r>
  <r>
    <x v="0"/>
    <x v="21"/>
    <n v="4"/>
    <x v="3"/>
    <n v="0.05"/>
  </r>
  <r>
    <x v="0"/>
    <x v="21"/>
    <n v="5"/>
    <x v="4"/>
    <n v="3"/>
  </r>
  <r>
    <x v="0"/>
    <x v="21"/>
    <n v="6"/>
    <x v="5"/>
    <n v="1.8"/>
  </r>
  <r>
    <x v="0"/>
    <x v="22"/>
    <n v="1"/>
    <x v="0"/>
    <n v="20"/>
  </r>
  <r>
    <x v="0"/>
    <x v="22"/>
    <n v="2"/>
    <x v="1"/>
    <n v="2.2000000000000002"/>
  </r>
  <r>
    <x v="0"/>
    <x v="22"/>
    <n v="3"/>
    <x v="2"/>
    <n v="0.16"/>
  </r>
  <r>
    <x v="0"/>
    <x v="22"/>
    <n v="4"/>
    <x v="3"/>
    <n v="0.04"/>
  </r>
  <r>
    <x v="0"/>
    <x v="22"/>
    <n v="5"/>
    <x v="4"/>
    <n v="3"/>
  </r>
  <r>
    <x v="0"/>
    <x v="22"/>
    <n v="6"/>
    <x v="5"/>
    <n v="1.5"/>
  </r>
  <r>
    <x v="0"/>
    <x v="23"/>
    <n v="1"/>
    <x v="0"/>
    <n v="17"/>
  </r>
  <r>
    <x v="0"/>
    <x v="23"/>
    <n v="2"/>
    <x v="1"/>
    <n v="2.2999999999999998"/>
  </r>
  <r>
    <x v="0"/>
    <x v="23"/>
    <n v="3"/>
    <x v="2"/>
    <n v="0.23"/>
  </r>
  <r>
    <x v="0"/>
    <x v="23"/>
    <n v="4"/>
    <x v="3"/>
    <n v="0.03"/>
  </r>
  <r>
    <x v="0"/>
    <x v="23"/>
    <n v="5"/>
    <x v="4"/>
    <n v="7.3"/>
  </r>
  <r>
    <x v="0"/>
    <x v="23"/>
    <n v="6"/>
    <x v="5"/>
    <n v="3"/>
  </r>
  <r>
    <x v="0"/>
    <x v="24"/>
    <n v="1"/>
    <x v="0"/>
    <n v="10"/>
  </r>
  <r>
    <x v="0"/>
    <x v="24"/>
    <n v="2"/>
    <x v="1"/>
    <n v="1.4"/>
  </r>
  <r>
    <x v="0"/>
    <x v="24"/>
    <n v="3"/>
    <x v="2"/>
    <n v="0.22"/>
  </r>
  <r>
    <x v="0"/>
    <x v="24"/>
    <n v="4"/>
    <x v="3"/>
    <n v="0.03"/>
  </r>
  <r>
    <x v="0"/>
    <x v="24"/>
    <n v="5"/>
    <x v="4"/>
    <n v="4"/>
  </r>
  <r>
    <x v="0"/>
    <x v="24"/>
    <n v="6"/>
    <x v="5"/>
    <n v="1.9"/>
  </r>
  <r>
    <x v="0"/>
    <x v="25"/>
    <n v="1"/>
    <x v="0"/>
    <n v="12"/>
  </r>
  <r>
    <x v="0"/>
    <x v="25"/>
    <n v="2"/>
    <x v="1"/>
    <n v="1.4"/>
  </r>
  <r>
    <x v="0"/>
    <x v="25"/>
    <n v="3"/>
    <x v="2"/>
    <n v="0.22"/>
  </r>
  <r>
    <x v="0"/>
    <x v="25"/>
    <n v="4"/>
    <x v="3"/>
    <n v="0.03"/>
  </r>
  <r>
    <x v="0"/>
    <x v="25"/>
    <n v="5"/>
    <x v="4"/>
    <n v="4"/>
  </r>
  <r>
    <x v="0"/>
    <x v="25"/>
    <n v="6"/>
    <x v="5"/>
    <n v="1.9"/>
  </r>
  <r>
    <x v="1"/>
    <x v="26"/>
    <n v="1"/>
    <x v="0"/>
    <n v="32"/>
  </r>
  <r>
    <x v="1"/>
    <x v="26"/>
    <n v="2"/>
    <x v="1"/>
    <n v="3.2"/>
  </r>
  <r>
    <x v="1"/>
    <x v="26"/>
    <n v="3"/>
    <x v="2"/>
    <n v="0.5"/>
  </r>
  <r>
    <x v="1"/>
    <x v="26"/>
    <n v="4"/>
    <x v="3"/>
    <n v="0.19"/>
  </r>
  <r>
    <x v="1"/>
    <x v="26"/>
    <n v="5"/>
    <x v="4"/>
    <n v="0.5"/>
  </r>
  <r>
    <x v="1"/>
    <x v="26"/>
    <n v="6"/>
    <x v="5"/>
    <n v="29"/>
  </r>
  <r>
    <x v="1"/>
    <x v="27"/>
    <n v="1"/>
    <x v="0"/>
    <n v="40"/>
  </r>
  <r>
    <x v="1"/>
    <x v="27"/>
    <n v="2"/>
    <x v="1"/>
    <n v="4.8"/>
  </r>
  <r>
    <x v="1"/>
    <x v="27"/>
    <n v="3"/>
    <x v="2"/>
    <n v="0.6"/>
  </r>
  <r>
    <x v="1"/>
    <x v="27"/>
    <n v="4"/>
    <x v="3"/>
    <n v="0.21"/>
  </r>
  <r>
    <x v="1"/>
    <x v="27"/>
    <n v="5"/>
    <x v="4"/>
    <n v="1.4"/>
  </r>
  <r>
    <x v="1"/>
    <x v="27"/>
    <n v="6"/>
    <x v="5"/>
    <n v="27"/>
  </r>
  <r>
    <x v="1"/>
    <x v="28"/>
    <n v="1"/>
    <x v="0"/>
    <n v="50"/>
  </r>
  <r>
    <x v="1"/>
    <x v="28"/>
    <n v="2"/>
    <x v="1"/>
    <n v="4.7"/>
  </r>
  <r>
    <x v="1"/>
    <x v="28"/>
    <n v="3"/>
    <x v="2"/>
    <n v="0.6"/>
  </r>
  <r>
    <x v="1"/>
    <x v="28"/>
    <n v="4"/>
    <x v="3"/>
    <n v="0.21"/>
  </r>
  <r>
    <x v="1"/>
    <x v="28"/>
    <n v="5"/>
    <x v="4"/>
    <n v="0"/>
  </r>
  <r>
    <x v="1"/>
    <x v="28"/>
    <n v="6"/>
    <x v="5"/>
    <n v="85"/>
  </r>
  <r>
    <x v="1"/>
    <x v="29"/>
    <n v="1"/>
    <x v="0"/>
    <n v="60"/>
  </r>
  <r>
    <x v="1"/>
    <x v="29"/>
    <n v="2"/>
    <x v="1"/>
    <n v="5.5"/>
  </r>
  <r>
    <x v="1"/>
    <x v="29"/>
    <n v="3"/>
    <x v="2"/>
    <n v="0.7"/>
  </r>
  <r>
    <x v="1"/>
    <x v="29"/>
    <n v="4"/>
    <x v="3"/>
    <n v="0.4"/>
  </r>
  <r>
    <x v="1"/>
    <x v="29"/>
    <n v="5"/>
    <x v="4"/>
    <n v="3"/>
  </r>
  <r>
    <x v="1"/>
    <x v="29"/>
    <n v="6"/>
    <x v="5"/>
    <n v="24"/>
  </r>
  <r>
    <x v="1"/>
    <x v="30"/>
    <n v="1"/>
    <x v="0"/>
    <n v="54"/>
  </r>
  <r>
    <x v="1"/>
    <x v="30"/>
    <n v="2"/>
    <x v="1"/>
    <n v="5.5"/>
  </r>
  <r>
    <x v="1"/>
    <x v="30"/>
    <n v="3"/>
    <x v="2"/>
    <n v="0.89"/>
  </r>
  <r>
    <x v="1"/>
    <x v="30"/>
    <n v="4"/>
    <x v="3"/>
    <n v="0.17"/>
  </r>
  <r>
    <x v="1"/>
    <x v="30"/>
    <n v="5"/>
    <x v="4"/>
    <n v="1.5"/>
  </r>
  <r>
    <x v="1"/>
    <x v="30"/>
    <n v="6"/>
    <x v="5"/>
    <n v="25"/>
  </r>
  <r>
    <x v="1"/>
    <x v="31"/>
    <n v="1"/>
    <x v="0"/>
    <n v="44"/>
  </r>
  <r>
    <x v="1"/>
    <x v="31"/>
    <n v="2"/>
    <x v="1"/>
    <n v="4.9000000000000004"/>
  </r>
  <r>
    <x v="1"/>
    <x v="31"/>
    <n v="3"/>
    <x v="2"/>
    <n v="0.46"/>
  </r>
  <r>
    <x v="1"/>
    <x v="31"/>
    <n v="4"/>
    <x v="3"/>
    <n v="0.16"/>
  </r>
  <r>
    <x v="1"/>
    <x v="31"/>
    <n v="5"/>
    <x v="4"/>
    <n v="1"/>
  </r>
  <r>
    <x v="1"/>
    <x v="31"/>
    <n v="6"/>
    <x v="5"/>
    <n v="26"/>
  </r>
  <r>
    <x v="1"/>
    <x v="32"/>
    <n v="1"/>
    <x v="0"/>
    <n v="46"/>
  </r>
  <r>
    <x v="1"/>
    <x v="32"/>
    <n v="2"/>
    <x v="1"/>
    <n v="3.4"/>
  </r>
  <r>
    <x v="1"/>
    <x v="32"/>
    <n v="3"/>
    <x v="2"/>
    <n v="0.64"/>
  </r>
  <r>
    <x v="1"/>
    <x v="32"/>
    <n v="4"/>
    <x v="3"/>
    <n v="0.14000000000000001"/>
  </r>
  <r>
    <x v="1"/>
    <x v="32"/>
    <n v="5"/>
    <x v="4"/>
    <n v="2"/>
  </r>
  <r>
    <x v="1"/>
    <x v="32"/>
    <n v="6"/>
    <x v="5"/>
    <n v="24.1"/>
  </r>
  <r>
    <x v="1"/>
    <x v="33"/>
    <n v="1"/>
    <x v="0"/>
    <n v="50"/>
  </r>
  <r>
    <x v="1"/>
    <x v="33"/>
    <n v="2"/>
    <x v="1"/>
    <n v="11.6"/>
  </r>
  <r>
    <x v="1"/>
    <x v="33"/>
    <n v="3"/>
    <x v="2"/>
    <n v="1.7"/>
  </r>
  <r>
    <x v="1"/>
    <x v="33"/>
    <n v="4"/>
    <x v="3"/>
    <n v="0.22"/>
  </r>
  <r>
    <x v="1"/>
    <x v="33"/>
    <n v="5"/>
    <x v="4"/>
    <n v="4.5"/>
  </r>
  <r>
    <x v="1"/>
    <x v="33"/>
    <n v="6"/>
    <x v="5"/>
    <n v="22.4"/>
  </r>
  <r>
    <x v="1"/>
    <x v="34"/>
    <n v="1"/>
    <x v="0"/>
    <n v="49"/>
  </r>
  <r>
    <x v="1"/>
    <x v="34"/>
    <n v="2"/>
    <x v="1"/>
    <n v="4.2"/>
  </r>
  <r>
    <x v="1"/>
    <x v="34"/>
    <n v="3"/>
    <x v="2"/>
    <n v="0.42"/>
  </r>
  <r>
    <x v="1"/>
    <x v="34"/>
    <n v="4"/>
    <x v="3"/>
    <n v="0.19"/>
  </r>
  <r>
    <x v="1"/>
    <x v="34"/>
    <n v="5"/>
    <x v="4"/>
    <n v="1"/>
  </r>
  <r>
    <x v="1"/>
    <x v="34"/>
    <n v="6"/>
    <x v="5"/>
    <n v="22"/>
  </r>
  <r>
    <x v="1"/>
    <x v="35"/>
    <n v="1"/>
    <x v="0"/>
    <n v="52"/>
  </r>
  <r>
    <x v="1"/>
    <x v="35"/>
    <n v="2"/>
    <x v="1"/>
    <n v="7.9"/>
  </r>
  <r>
    <x v="1"/>
    <x v="35"/>
    <n v="3"/>
    <x v="2"/>
    <n v="0.93"/>
  </r>
  <r>
    <x v="1"/>
    <x v="35"/>
    <n v="4"/>
    <x v="3"/>
    <n v="0.22"/>
  </r>
  <r>
    <x v="1"/>
    <x v="35"/>
    <n v="5"/>
    <x v="4"/>
    <n v="2.5"/>
  </r>
  <r>
    <x v="1"/>
    <x v="35"/>
    <n v="6"/>
    <x v="5"/>
    <n v="24.6"/>
  </r>
  <r>
    <x v="1"/>
    <x v="36"/>
    <n v="1"/>
    <x v="0"/>
    <n v="54"/>
  </r>
  <r>
    <x v="1"/>
    <x v="36"/>
    <n v="2"/>
    <x v="1"/>
    <n v="10.6"/>
  </r>
  <r>
    <x v="1"/>
    <x v="36"/>
    <n v="3"/>
    <x v="2"/>
    <n v="1.1000000000000001"/>
  </r>
  <r>
    <x v="1"/>
    <x v="36"/>
    <n v="4"/>
    <x v="3"/>
    <n v="0.25"/>
  </r>
  <r>
    <x v="1"/>
    <x v="36"/>
    <n v="5"/>
    <x v="4"/>
    <n v="2.5"/>
  </r>
  <r>
    <x v="1"/>
    <x v="36"/>
    <n v="6"/>
    <x v="5"/>
    <n v="25"/>
  </r>
  <r>
    <x v="1"/>
    <x v="37"/>
    <n v="1"/>
    <x v="0"/>
    <n v="47"/>
  </r>
  <r>
    <x v="1"/>
    <x v="37"/>
    <n v="2"/>
    <x v="1"/>
    <n v="6.8"/>
  </r>
  <r>
    <x v="1"/>
    <x v="37"/>
    <n v="3"/>
    <x v="2"/>
    <n v="0.64"/>
  </r>
  <r>
    <x v="1"/>
    <x v="37"/>
    <n v="4"/>
    <x v="3"/>
    <n v="0.28000000000000003"/>
  </r>
  <r>
    <x v="1"/>
    <x v="37"/>
    <n v="5"/>
    <x v="4"/>
    <n v="2.5"/>
  </r>
  <r>
    <x v="1"/>
    <x v="37"/>
    <n v="6"/>
    <x v="5"/>
    <n v="26"/>
  </r>
  <r>
    <x v="1"/>
    <x v="38"/>
    <n v="1"/>
    <x v="0"/>
    <n v="54"/>
  </r>
  <r>
    <x v="1"/>
    <x v="38"/>
    <n v="2"/>
    <x v="1"/>
    <n v="4.2"/>
  </r>
  <r>
    <x v="1"/>
    <x v="38"/>
    <n v="3"/>
    <x v="2"/>
    <n v="0.77"/>
  </r>
  <r>
    <x v="1"/>
    <x v="38"/>
    <n v="4"/>
    <x v="3"/>
    <n v="7.0000000000000007E-2"/>
  </r>
  <r>
    <x v="1"/>
    <x v="38"/>
    <n v="5"/>
    <x v="4"/>
    <n v="1"/>
  </r>
  <r>
    <x v="1"/>
    <x v="38"/>
    <n v="6"/>
    <x v="5"/>
    <n v="27"/>
  </r>
  <r>
    <x v="1"/>
    <x v="39"/>
    <n v="1"/>
    <x v="0"/>
    <n v="51"/>
  </r>
  <r>
    <x v="1"/>
    <x v="39"/>
    <n v="2"/>
    <x v="1"/>
    <n v="9.6"/>
  </r>
  <r>
    <x v="1"/>
    <x v="39"/>
    <n v="3"/>
    <x v="2"/>
    <n v="1.56"/>
  </r>
  <r>
    <x v="1"/>
    <x v="39"/>
    <n v="4"/>
    <x v="3"/>
    <n v="0.22"/>
  </r>
  <r>
    <x v="1"/>
    <x v="39"/>
    <n v="5"/>
    <x v="4"/>
    <n v="4.5"/>
  </r>
  <r>
    <x v="1"/>
    <x v="39"/>
    <n v="6"/>
    <x v="5"/>
    <n v="24"/>
  </r>
  <r>
    <x v="2"/>
    <x v="40"/>
    <n v="1"/>
    <x v="0"/>
    <n v="46"/>
  </r>
  <r>
    <x v="2"/>
    <x v="40"/>
    <n v="2"/>
    <x v="1"/>
    <n v="11.1"/>
  </r>
  <r>
    <x v="2"/>
    <x v="40"/>
    <n v="3"/>
    <x v="2"/>
    <n v="1.3"/>
  </r>
  <r>
    <x v="2"/>
    <x v="40"/>
    <n v="4"/>
    <x v="3"/>
    <n v="0.25"/>
  </r>
  <r>
    <x v="2"/>
    <x v="40"/>
    <n v="5"/>
    <x v="4"/>
    <n v="6"/>
  </r>
  <r>
    <x v="2"/>
    <x v="40"/>
    <n v="6"/>
    <x v="5"/>
    <n v="21.7"/>
  </r>
  <r>
    <x v="2"/>
    <x v="41"/>
    <n v="1"/>
    <x v="0"/>
    <n v="52"/>
  </r>
  <r>
    <x v="2"/>
    <x v="41"/>
    <n v="2"/>
    <x v="1"/>
    <n v="7.5"/>
  </r>
  <r>
    <x v="2"/>
    <x v="41"/>
    <n v="3"/>
    <x v="2"/>
    <n v="0.93"/>
  </r>
  <r>
    <x v="2"/>
    <x v="41"/>
    <n v="4"/>
    <x v="3"/>
    <n v="0.19"/>
  </r>
  <r>
    <x v="2"/>
    <x v="41"/>
    <n v="5"/>
    <x v="4"/>
    <n v="8.5"/>
  </r>
  <r>
    <x v="2"/>
    <x v="41"/>
    <n v="6"/>
    <x v="5"/>
    <n v="23.3"/>
  </r>
  <r>
    <x v="2"/>
    <x v="42"/>
    <n v="1"/>
    <x v="0"/>
    <n v="65"/>
  </r>
  <r>
    <x v="2"/>
    <x v="42"/>
    <n v="2"/>
    <x v="1"/>
    <n v="7"/>
  </r>
  <r>
    <x v="2"/>
    <x v="42"/>
    <n v="3"/>
    <x v="2"/>
    <n v="0.74"/>
  </r>
  <r>
    <x v="2"/>
    <x v="42"/>
    <n v="4"/>
    <x v="3"/>
    <n v="0.25"/>
  </r>
  <r>
    <x v="2"/>
    <x v="42"/>
    <n v="5"/>
    <x v="4"/>
    <n v="6"/>
  </r>
  <r>
    <x v="2"/>
    <x v="42"/>
    <n v="6"/>
    <x v="5"/>
    <n v="23.6"/>
  </r>
  <r>
    <x v="3"/>
    <x v="43"/>
    <n v="1"/>
    <x v="0"/>
    <n v="20"/>
  </r>
  <r>
    <x v="3"/>
    <x v="43"/>
    <n v="2"/>
    <x v="1"/>
    <n v="0.8"/>
  </r>
  <r>
    <x v="3"/>
    <x v="43"/>
    <n v="3"/>
    <x v="2"/>
    <n v="0.14000000000000001"/>
  </r>
  <r>
    <x v="3"/>
    <x v="43"/>
    <n v="4"/>
    <x v="3"/>
    <n v="0.08"/>
  </r>
  <r>
    <x v="3"/>
    <x v="43"/>
    <n v="5"/>
    <x v="4"/>
    <n v="0.3"/>
  </r>
  <r>
    <x v="3"/>
    <x v="43"/>
    <n v="6"/>
    <x v="5"/>
    <n v="34.4"/>
  </r>
  <r>
    <x v="3"/>
    <x v="44"/>
    <n v="1"/>
    <x v="0"/>
    <n v="23"/>
  </r>
  <r>
    <x v="3"/>
    <x v="44"/>
    <n v="2"/>
    <x v="1"/>
    <n v="3.1"/>
  </r>
  <r>
    <x v="3"/>
    <x v="44"/>
    <n v="3"/>
    <x v="2"/>
    <n v="0.1"/>
  </r>
  <r>
    <x v="3"/>
    <x v="44"/>
    <n v="4"/>
    <x v="3"/>
    <n v="0.1"/>
  </r>
  <r>
    <x v="3"/>
    <x v="44"/>
    <n v="5"/>
    <x v="4"/>
    <n v="0.3"/>
  </r>
  <r>
    <x v="3"/>
    <x v="44"/>
    <n v="6"/>
    <x v="5"/>
    <n v="30"/>
  </r>
  <r>
    <x v="3"/>
    <x v="45"/>
    <n v="1"/>
    <x v="0"/>
    <n v="36"/>
  </r>
  <r>
    <x v="3"/>
    <x v="45"/>
    <n v="2"/>
    <x v="1"/>
    <n v="1.2"/>
  </r>
  <r>
    <x v="3"/>
    <x v="45"/>
    <n v="3"/>
    <x v="2"/>
    <n v="0.17"/>
  </r>
  <r>
    <x v="3"/>
    <x v="45"/>
    <n v="4"/>
    <x v="3"/>
    <n v="0.12"/>
  </r>
  <r>
    <x v="3"/>
    <x v="45"/>
    <n v="5"/>
    <x v="4"/>
    <n v="0.4"/>
  </r>
  <r>
    <x v="3"/>
    <x v="45"/>
    <n v="6"/>
    <x v="5"/>
    <n v="33.1"/>
  </r>
  <r>
    <x v="4"/>
    <x v="46"/>
    <n v="1"/>
    <x v="0"/>
    <n v="16"/>
  </r>
  <r>
    <x v="4"/>
    <x v="46"/>
    <n v="2"/>
    <x v="1"/>
    <n v="1.5"/>
  </r>
  <r>
    <x v="4"/>
    <x v="46"/>
    <n v="3"/>
    <x v="2"/>
    <n v="0.09"/>
  </r>
  <r>
    <x v="4"/>
    <x v="46"/>
    <n v="4"/>
    <x v="3"/>
    <n v="0.02"/>
  </r>
  <r>
    <x v="4"/>
    <x v="46"/>
    <n v="5"/>
    <x v="4"/>
    <n v="5.14"/>
  </r>
  <r>
    <x v="4"/>
    <x v="46"/>
    <n v="6"/>
    <x v="5"/>
    <n v="8"/>
  </r>
  <r>
    <x v="4"/>
    <x v="47"/>
    <n v="1"/>
    <x v="0"/>
    <n v="16"/>
  </r>
  <r>
    <x v="4"/>
    <x v="47"/>
    <n v="2"/>
    <x v="1"/>
    <n v="1.4"/>
  </r>
  <r>
    <x v="4"/>
    <x v="47"/>
    <n v="3"/>
    <x v="2"/>
    <n v="0.35"/>
  </r>
  <r>
    <x v="4"/>
    <x v="47"/>
    <n v="4"/>
    <x v="3"/>
    <n v="0.06"/>
  </r>
  <r>
    <x v="4"/>
    <x v="47"/>
    <n v="5"/>
    <x v="4"/>
    <n v="1.5"/>
  </r>
  <r>
    <x v="4"/>
    <x v="47"/>
    <n v="6"/>
    <x v="5"/>
    <n v="8.1"/>
  </r>
  <r>
    <x v="4"/>
    <x v="48"/>
    <n v="1"/>
    <x v="0"/>
    <n v="20"/>
  </r>
  <r>
    <x v="4"/>
    <x v="48"/>
    <n v="2"/>
    <x v="1"/>
    <n v="1.4"/>
  </r>
  <r>
    <x v="4"/>
    <x v="48"/>
    <n v="3"/>
    <x v="2"/>
    <n v="0.15"/>
  </r>
  <r>
    <x v="4"/>
    <x v="48"/>
    <n v="4"/>
    <x v="3"/>
    <n v="0.05"/>
  </r>
  <r>
    <x v="4"/>
    <x v="48"/>
    <n v="5"/>
    <x v="4"/>
    <n v="1.5"/>
  </r>
  <r>
    <x v="4"/>
    <x v="48"/>
    <n v="6"/>
    <x v="5"/>
    <n v="8"/>
  </r>
  <r>
    <x v="4"/>
    <x v="49"/>
    <n v="1"/>
    <x v="0"/>
    <n v="21"/>
  </r>
  <r>
    <x v="4"/>
    <x v="49"/>
    <n v="2"/>
    <x v="1"/>
    <n v="3.2"/>
  </r>
  <r>
    <x v="4"/>
    <x v="49"/>
    <n v="3"/>
    <x v="2"/>
    <n v="0.23"/>
  </r>
  <r>
    <x v="4"/>
    <x v="49"/>
    <n v="4"/>
    <x v="3"/>
    <n v="0.09"/>
  </r>
  <r>
    <x v="4"/>
    <x v="49"/>
    <n v="5"/>
    <x v="4"/>
    <n v="1.5"/>
  </r>
  <r>
    <x v="4"/>
    <x v="49"/>
    <n v="6"/>
    <x v="5"/>
    <n v="7.1"/>
  </r>
  <r>
    <x v="4"/>
    <x v="50"/>
    <n v="1"/>
    <x v="0"/>
    <n v="17"/>
  </r>
  <r>
    <x v="4"/>
    <x v="50"/>
    <n v="2"/>
    <x v="1"/>
    <n v="3.3"/>
  </r>
  <r>
    <x v="4"/>
    <x v="50"/>
    <n v="3"/>
    <x v="2"/>
    <n v="0.28999999999999998"/>
  </r>
  <r>
    <x v="4"/>
    <x v="50"/>
    <n v="4"/>
    <x v="3"/>
    <n v="0.08"/>
  </r>
  <r>
    <x v="4"/>
    <x v="50"/>
    <n v="5"/>
    <x v="4"/>
    <n v="2.5"/>
  </r>
  <r>
    <x v="4"/>
    <x v="50"/>
    <n v="6"/>
    <x v="5"/>
    <n v="4.7"/>
  </r>
  <r>
    <x v="4"/>
    <x v="51"/>
    <n v="1"/>
    <x v="0"/>
    <n v="15"/>
  </r>
  <r>
    <x v="4"/>
    <x v="51"/>
    <n v="2"/>
    <x v="1"/>
    <n v="2.6"/>
  </r>
  <r>
    <x v="4"/>
    <x v="51"/>
    <n v="3"/>
    <x v="2"/>
    <n v="0.53"/>
  </r>
  <r>
    <x v="4"/>
    <x v="51"/>
    <n v="4"/>
    <x v="3"/>
    <n v="0.09"/>
  </r>
  <r>
    <x v="4"/>
    <x v="51"/>
    <n v="5"/>
    <x v="4"/>
    <n v="2.5"/>
  </r>
  <r>
    <x v="4"/>
    <x v="51"/>
    <n v="6"/>
    <x v="5"/>
    <n v="8.1"/>
  </r>
  <r>
    <x v="4"/>
    <x v="52"/>
    <n v="1"/>
    <x v="0"/>
    <n v="12"/>
  </r>
  <r>
    <x v="4"/>
    <x v="52"/>
    <n v="2"/>
    <x v="1"/>
    <n v="2.1"/>
  </r>
  <r>
    <x v="4"/>
    <x v="52"/>
    <n v="3"/>
    <x v="2"/>
    <n v="0.15"/>
  </r>
  <r>
    <x v="4"/>
    <x v="52"/>
    <n v="4"/>
    <x v="3"/>
    <n v="0.15"/>
  </r>
  <r>
    <x v="4"/>
    <x v="52"/>
    <n v="5"/>
    <x v="4"/>
    <n v="0.5"/>
  </r>
  <r>
    <x v="4"/>
    <x v="52"/>
    <n v="6"/>
    <x v="5"/>
    <n v="5.0999999999999996"/>
  </r>
  <r>
    <x v="4"/>
    <x v="53"/>
    <n v="1"/>
    <x v="0"/>
    <n v="12"/>
  </r>
  <r>
    <x v="4"/>
    <x v="53"/>
    <n v="2"/>
    <x v="1"/>
    <n v="1.9"/>
  </r>
  <r>
    <x v="4"/>
    <x v="53"/>
    <n v="3"/>
    <x v="2"/>
    <n v="0.4"/>
  </r>
  <r>
    <x v="4"/>
    <x v="53"/>
    <n v="4"/>
    <x v="3"/>
    <n v="0.03"/>
  </r>
  <r>
    <x v="4"/>
    <x v="53"/>
    <n v="5"/>
    <x v="4"/>
    <n v="0.8"/>
  </r>
  <r>
    <x v="4"/>
    <x v="53"/>
    <n v="6"/>
    <x v="5"/>
    <n v="5.3"/>
  </r>
  <r>
    <x v="5"/>
    <x v="54"/>
    <n v="1"/>
    <x v="0"/>
    <n v="12"/>
  </r>
  <r>
    <x v="5"/>
    <x v="54"/>
    <n v="2"/>
    <x v="1"/>
    <n v="0.9"/>
  </r>
  <r>
    <x v="5"/>
    <x v="54"/>
    <n v="3"/>
    <x v="2"/>
    <n v="0.04"/>
  </r>
  <r>
    <x v="5"/>
    <x v="54"/>
    <n v="4"/>
    <x v="3"/>
    <n v="0.04"/>
  </r>
  <r>
    <x v="5"/>
    <x v="54"/>
    <n v="5"/>
    <x v="4"/>
    <n v="0"/>
  </r>
  <r>
    <x v="5"/>
    <x v="54"/>
    <n v="6"/>
    <x v="5"/>
    <n v="0.9"/>
  </r>
  <r>
    <x v="5"/>
    <x v="55"/>
    <n v="1"/>
    <x v="0"/>
    <n v="14"/>
  </r>
  <r>
    <x v="5"/>
    <x v="55"/>
    <n v="2"/>
    <x v="1"/>
    <n v="0.7"/>
  </r>
  <r>
    <x v="5"/>
    <x v="55"/>
    <n v="3"/>
    <x v="2"/>
    <n v="0.06"/>
  </r>
  <r>
    <x v="5"/>
    <x v="55"/>
    <n v="4"/>
    <x v="3"/>
    <n v="0.05"/>
  </r>
  <r>
    <x v="5"/>
    <x v="55"/>
    <n v="5"/>
    <x v="4"/>
    <n v="8"/>
  </r>
  <r>
    <x v="5"/>
    <x v="55"/>
    <n v="6"/>
    <x v="5"/>
    <n v="1.1000000000000001"/>
  </r>
  <r>
    <x v="5"/>
    <x v="56"/>
    <n v="1"/>
    <x v="0"/>
    <n v="13"/>
  </r>
  <r>
    <x v="5"/>
    <x v="56"/>
    <n v="2"/>
    <x v="1"/>
    <n v="0.9"/>
  </r>
  <r>
    <x v="5"/>
    <x v="56"/>
    <n v="3"/>
    <x v="2"/>
    <n v="0.06"/>
  </r>
  <r>
    <x v="5"/>
    <x v="56"/>
    <n v="4"/>
    <x v="3"/>
    <n v="0.05"/>
  </r>
  <r>
    <x v="5"/>
    <x v="56"/>
    <n v="5"/>
    <x v="4"/>
    <n v="8"/>
  </r>
  <r>
    <x v="5"/>
    <x v="56"/>
    <n v="6"/>
    <x v="5"/>
    <n v="1.3"/>
  </r>
  <r>
    <x v="5"/>
    <x v="57"/>
    <n v="1"/>
    <x v="0"/>
    <n v="7"/>
  </r>
  <r>
    <x v="5"/>
    <x v="57"/>
    <n v="2"/>
    <x v="1"/>
    <n v="0.08"/>
  </r>
  <r>
    <x v="5"/>
    <x v="57"/>
    <n v="3"/>
    <x v="2"/>
    <n v="0.06"/>
  </r>
  <r>
    <x v="5"/>
    <x v="57"/>
    <n v="4"/>
    <x v="3"/>
    <n v="0.05"/>
  </r>
  <r>
    <x v="5"/>
    <x v="57"/>
    <n v="5"/>
    <x v="4"/>
    <n v="0"/>
  </r>
  <r>
    <x v="5"/>
    <x v="57"/>
    <n v="6"/>
    <x v="5"/>
    <n v="1.3"/>
  </r>
  <r>
    <x v="5"/>
    <x v="58"/>
    <n v="1"/>
    <x v="0"/>
    <n v="30"/>
  </r>
  <r>
    <x v="5"/>
    <x v="58"/>
    <n v="2"/>
    <x v="1"/>
    <n v="1.6"/>
  </r>
  <r>
    <x v="5"/>
    <x v="58"/>
    <n v="3"/>
    <x v="2"/>
    <n v="0.02"/>
  </r>
  <r>
    <x v="5"/>
    <x v="58"/>
    <n v="4"/>
    <x v="3"/>
    <n v="7.0000000000000007E-2"/>
  </r>
  <r>
    <x v="5"/>
    <x v="58"/>
    <n v="5"/>
    <x v="4"/>
    <n v="0"/>
  </r>
  <r>
    <x v="5"/>
    <x v="58"/>
    <n v="6"/>
    <x v="5"/>
    <n v="0.6"/>
  </r>
  <r>
    <x v="5"/>
    <x v="59"/>
    <n v="1"/>
    <x v="0"/>
    <n v="30"/>
  </r>
  <r>
    <x v="5"/>
    <x v="59"/>
    <n v="2"/>
    <x v="1"/>
    <n v="1.2"/>
  </r>
  <r>
    <x v="5"/>
    <x v="59"/>
    <n v="3"/>
    <x v="2"/>
    <n v="0.02"/>
  </r>
  <r>
    <x v="5"/>
    <x v="59"/>
    <n v="4"/>
    <x v="3"/>
    <n v="0.05"/>
  </r>
  <r>
    <x v="5"/>
    <x v="59"/>
    <n v="5"/>
    <x v="4"/>
    <n v="0"/>
  </r>
  <r>
    <x v="5"/>
    <x v="59"/>
    <n v="6"/>
    <x v="5"/>
    <n v="0.6"/>
  </r>
  <r>
    <x v="5"/>
    <x v="60"/>
    <n v="1"/>
    <x v="0"/>
    <n v="24"/>
  </r>
  <r>
    <x v="5"/>
    <x v="60"/>
    <n v="2"/>
    <x v="1"/>
    <n v="1.5"/>
  </r>
  <r>
    <x v="5"/>
    <x v="60"/>
    <n v="3"/>
    <x v="2"/>
    <n v="0.04"/>
  </r>
  <r>
    <x v="5"/>
    <x v="60"/>
    <n v="4"/>
    <x v="3"/>
    <n v="0.06"/>
  </r>
  <r>
    <x v="5"/>
    <x v="60"/>
    <n v="5"/>
    <x v="4"/>
    <n v="0"/>
  </r>
  <r>
    <x v="5"/>
    <x v="60"/>
    <n v="6"/>
    <x v="5"/>
    <n v="1"/>
  </r>
  <r>
    <x v="5"/>
    <x v="61"/>
    <n v="1"/>
    <x v="0"/>
    <n v="10"/>
  </r>
  <r>
    <x v="5"/>
    <x v="61"/>
    <n v="2"/>
    <x v="1"/>
    <n v="0.7"/>
  </r>
  <r>
    <x v="5"/>
    <x v="61"/>
    <n v="3"/>
    <x v="2"/>
    <n v="0.04"/>
  </r>
  <r>
    <x v="5"/>
    <x v="61"/>
    <n v="4"/>
    <x v="3"/>
    <n v="0.03"/>
  </r>
  <r>
    <x v="5"/>
    <x v="61"/>
    <n v="5"/>
    <x v="4"/>
    <n v="2"/>
  </r>
  <r>
    <x v="5"/>
    <x v="61"/>
    <n v="6"/>
    <x v="5"/>
    <n v="5"/>
  </r>
  <r>
    <x v="5"/>
    <x v="62"/>
    <n v="1"/>
    <x v="0"/>
    <n v="9"/>
  </r>
  <r>
    <x v="5"/>
    <x v="62"/>
    <n v="2"/>
    <x v="1"/>
    <n v="0.4"/>
  </r>
  <r>
    <x v="5"/>
    <x v="62"/>
    <n v="3"/>
    <x v="2"/>
    <n v="0.04"/>
  </r>
  <r>
    <x v="5"/>
    <x v="62"/>
    <n v="4"/>
    <x v="3"/>
    <n v="0.02"/>
  </r>
  <r>
    <x v="5"/>
    <x v="62"/>
    <n v="5"/>
    <x v="4"/>
    <n v="2.5"/>
  </r>
  <r>
    <x v="5"/>
    <x v="62"/>
    <n v="6"/>
    <x v="5"/>
    <n v="5"/>
  </r>
  <r>
    <x v="5"/>
    <x v="24"/>
    <n v="1"/>
    <x v="0"/>
    <n v="10"/>
  </r>
  <r>
    <x v="5"/>
    <x v="24"/>
    <n v="2"/>
    <x v="1"/>
    <n v="1.6"/>
  </r>
  <r>
    <x v="5"/>
    <x v="24"/>
    <n v="3"/>
    <x v="2"/>
    <n v="0.26"/>
  </r>
  <r>
    <x v="5"/>
    <x v="24"/>
    <n v="4"/>
    <x v="3"/>
    <n v="0.05"/>
  </r>
  <r>
    <x v="5"/>
    <x v="24"/>
    <n v="5"/>
    <x v="4"/>
    <n v="3.5"/>
  </r>
  <r>
    <x v="5"/>
    <x v="24"/>
    <n v="6"/>
    <x v="5"/>
    <n v="0"/>
  </r>
  <r>
    <x v="5"/>
    <x v="63"/>
    <n v="1"/>
    <x v="0"/>
    <n v="24.7"/>
  </r>
  <r>
    <x v="5"/>
    <x v="63"/>
    <n v="2"/>
    <x v="1"/>
    <n v="2.6"/>
  </r>
  <r>
    <x v="5"/>
    <x v="63"/>
    <n v="3"/>
    <x v="2"/>
    <n v="0"/>
  </r>
  <r>
    <x v="5"/>
    <x v="63"/>
    <n v="4"/>
    <x v="3"/>
    <n v="0"/>
  </r>
  <r>
    <x v="5"/>
    <x v="63"/>
    <n v="5"/>
    <x v="4"/>
    <n v="0"/>
  </r>
  <r>
    <x v="5"/>
    <x v="63"/>
    <n v="6"/>
    <x v="5"/>
    <n v="20"/>
  </r>
  <r>
    <x v="5"/>
    <x v="64"/>
    <n v="1"/>
    <x v="0"/>
    <n v="23.2"/>
  </r>
  <r>
    <x v="5"/>
    <x v="64"/>
    <n v="2"/>
    <x v="1"/>
    <n v="3.6"/>
  </r>
  <r>
    <x v="5"/>
    <x v="64"/>
    <n v="3"/>
    <x v="2"/>
    <n v="0"/>
  </r>
  <r>
    <x v="5"/>
    <x v="64"/>
    <n v="4"/>
    <x v="3"/>
    <n v="0"/>
  </r>
  <r>
    <x v="5"/>
    <x v="64"/>
    <n v="5"/>
    <x v="4"/>
    <n v="0"/>
  </r>
  <r>
    <x v="5"/>
    <x v="64"/>
    <n v="6"/>
    <x v="5"/>
    <n v="16"/>
  </r>
  <r>
    <x v="6"/>
    <x v="65"/>
    <n v="1"/>
    <x v="0"/>
    <n v="100"/>
  </r>
  <r>
    <x v="6"/>
    <x v="65"/>
    <n v="2"/>
    <x v="1"/>
    <n v="9"/>
  </r>
  <r>
    <x v="6"/>
    <x v="65"/>
    <n v="3"/>
    <x v="2"/>
    <n v="0.1"/>
  </r>
  <r>
    <x v="6"/>
    <x v="65"/>
    <n v="4"/>
    <x v="3"/>
    <n v="0.3"/>
  </r>
  <r>
    <x v="6"/>
    <x v="65"/>
    <n v="5"/>
    <x v="4"/>
    <n v="0"/>
  </r>
  <r>
    <x v="6"/>
    <x v="65"/>
    <n v="6"/>
    <x v="5"/>
    <n v="9.8000000000000007"/>
  </r>
  <r>
    <x v="6"/>
    <x v="66"/>
    <n v="1"/>
    <x v="0"/>
    <n v="120"/>
  </r>
  <r>
    <x v="6"/>
    <x v="66"/>
    <n v="2"/>
    <x v="1"/>
    <n v="8"/>
  </r>
  <r>
    <x v="6"/>
    <x v="66"/>
    <n v="3"/>
    <x v="2"/>
    <n v="0.12"/>
  </r>
  <r>
    <x v="6"/>
    <x v="66"/>
    <n v="4"/>
    <x v="3"/>
    <n v="0.33"/>
  </r>
  <r>
    <x v="6"/>
    <x v="66"/>
    <n v="5"/>
    <x v="4"/>
    <n v="0"/>
  </r>
  <r>
    <x v="6"/>
    <x v="66"/>
    <n v="6"/>
    <x v="5"/>
    <n v="5.4"/>
  </r>
  <r>
    <x v="6"/>
    <x v="67"/>
    <n v="1"/>
    <x v="0"/>
    <n v="137"/>
  </r>
  <r>
    <x v="6"/>
    <x v="67"/>
    <n v="2"/>
    <x v="1"/>
    <n v="7.8"/>
  </r>
  <r>
    <x v="6"/>
    <x v="67"/>
    <n v="3"/>
    <x v="2"/>
    <n v="0.04"/>
  </r>
  <r>
    <x v="6"/>
    <x v="67"/>
    <n v="4"/>
    <x v="3"/>
    <n v="0.32"/>
  </r>
  <r>
    <x v="6"/>
    <x v="67"/>
    <n v="5"/>
    <x v="4"/>
    <n v="0"/>
  </r>
  <r>
    <x v="6"/>
    <x v="67"/>
    <n v="6"/>
    <x v="5"/>
    <n v="2.2000000000000002"/>
  </r>
  <r>
    <x v="6"/>
    <x v="68"/>
    <n v="1"/>
    <x v="0"/>
    <n v="110"/>
  </r>
  <r>
    <x v="6"/>
    <x v="68"/>
    <n v="2"/>
    <x v="1"/>
    <n v="22.7"/>
  </r>
  <r>
    <x v="6"/>
    <x v="68"/>
    <n v="3"/>
    <x v="2"/>
    <n v="0.15"/>
  </r>
  <r>
    <x v="6"/>
    <x v="68"/>
    <n v="4"/>
    <x v="3"/>
    <n v="0.39"/>
  </r>
  <r>
    <x v="6"/>
    <x v="68"/>
    <n v="5"/>
    <x v="4"/>
    <n v="0"/>
  </r>
  <r>
    <x v="6"/>
    <x v="68"/>
    <n v="6"/>
    <x v="5"/>
    <n v="7.3"/>
  </r>
  <r>
    <x v="6"/>
    <x v="69"/>
    <n v="1"/>
    <x v="0"/>
    <n v="116"/>
  </r>
  <r>
    <x v="6"/>
    <x v="69"/>
    <n v="2"/>
    <x v="1"/>
    <n v="22.7"/>
  </r>
  <r>
    <x v="6"/>
    <x v="69"/>
    <n v="3"/>
    <x v="2"/>
    <n v="0.15"/>
  </r>
  <r>
    <x v="6"/>
    <x v="69"/>
    <n v="4"/>
    <x v="3"/>
    <n v="0.39"/>
  </r>
  <r>
    <x v="6"/>
    <x v="69"/>
    <n v="5"/>
    <x v="4"/>
    <n v="0"/>
  </r>
  <r>
    <x v="6"/>
    <x v="69"/>
    <n v="6"/>
    <x v="5"/>
    <n v="6"/>
  </r>
  <r>
    <x v="6"/>
    <x v="70"/>
    <n v="1"/>
    <x v="0"/>
    <n v="120"/>
  </r>
  <r>
    <x v="6"/>
    <x v="70"/>
    <n v="2"/>
    <x v="1"/>
    <n v="12"/>
  </r>
  <r>
    <x v="6"/>
    <x v="70"/>
    <n v="3"/>
    <x v="2"/>
    <n v="0.1"/>
  </r>
  <r>
    <x v="6"/>
    <x v="70"/>
    <n v="4"/>
    <x v="3"/>
    <n v="0.5"/>
  </r>
  <r>
    <x v="6"/>
    <x v="70"/>
    <n v="5"/>
    <x v="4"/>
    <n v="0"/>
  </r>
  <r>
    <x v="6"/>
    <x v="70"/>
    <n v="6"/>
    <x v="5"/>
    <n v="2.6"/>
  </r>
  <r>
    <x v="6"/>
    <x v="71"/>
    <n v="1"/>
    <x v="0"/>
    <n v="120"/>
  </r>
  <r>
    <x v="6"/>
    <x v="71"/>
    <n v="2"/>
    <x v="1"/>
    <n v="19"/>
  </r>
  <r>
    <x v="6"/>
    <x v="71"/>
    <n v="3"/>
    <x v="2"/>
    <n v="0.2"/>
  </r>
  <r>
    <x v="6"/>
    <x v="71"/>
    <n v="4"/>
    <x v="3"/>
    <n v="0.4"/>
  </r>
  <r>
    <x v="6"/>
    <x v="71"/>
    <n v="5"/>
    <x v="4"/>
    <n v="0"/>
  </r>
  <r>
    <x v="6"/>
    <x v="71"/>
    <n v="6"/>
    <x v="5"/>
    <n v="5.4"/>
  </r>
  <r>
    <x v="6"/>
    <x v="72"/>
    <n v="1"/>
    <x v="0"/>
    <n v="114"/>
  </r>
  <r>
    <x v="6"/>
    <x v="72"/>
    <n v="2"/>
    <x v="1"/>
    <n v="29"/>
  </r>
  <r>
    <x v="6"/>
    <x v="72"/>
    <n v="3"/>
    <x v="2"/>
    <n v="0.5"/>
  </r>
  <r>
    <x v="6"/>
    <x v="72"/>
    <n v="4"/>
    <x v="3"/>
    <n v="0.7"/>
  </r>
  <r>
    <x v="6"/>
    <x v="72"/>
    <n v="5"/>
    <x v="4"/>
    <n v="0"/>
  </r>
  <r>
    <x v="6"/>
    <x v="72"/>
    <n v="6"/>
    <x v="5"/>
    <n v="7.3"/>
  </r>
  <r>
    <x v="6"/>
    <x v="73"/>
    <n v="1"/>
    <x v="0"/>
    <n v="11"/>
  </r>
  <r>
    <x v="6"/>
    <x v="73"/>
    <n v="2"/>
    <x v="1"/>
    <n v="4"/>
  </r>
  <r>
    <x v="6"/>
    <x v="73"/>
    <n v="3"/>
    <x v="2"/>
    <n v="0.1"/>
  </r>
  <r>
    <x v="6"/>
    <x v="73"/>
    <n v="4"/>
    <x v="3"/>
    <n v="0.1"/>
  </r>
  <r>
    <x v="6"/>
    <x v="73"/>
    <n v="5"/>
    <x v="4"/>
    <n v="0"/>
  </r>
  <r>
    <x v="6"/>
    <x v="73"/>
    <n v="6"/>
    <x v="5"/>
    <n v="6.6"/>
  </r>
  <r>
    <x v="7"/>
    <x v="74"/>
    <n v="1"/>
    <x v="0"/>
    <n v="71.2"/>
  </r>
  <r>
    <x v="7"/>
    <x v="74"/>
    <n v="2"/>
    <x v="1"/>
    <n v="12.6"/>
  </r>
  <r>
    <x v="7"/>
    <x v="74"/>
    <n v="3"/>
    <x v="2"/>
    <n v="0.18"/>
  </r>
  <r>
    <x v="7"/>
    <x v="74"/>
    <n v="4"/>
    <x v="3"/>
    <n v="1"/>
  </r>
  <r>
    <x v="7"/>
    <x v="74"/>
    <n v="5"/>
    <x v="4"/>
    <n v="0"/>
  </r>
  <r>
    <x v="7"/>
    <x v="74"/>
    <n v="6"/>
    <x v="5"/>
    <n v="8.4"/>
  </r>
  <r>
    <x v="7"/>
    <x v="75"/>
    <n v="1"/>
    <x v="0"/>
    <n v="78"/>
  </r>
  <r>
    <x v="7"/>
    <x v="75"/>
    <n v="2"/>
    <x v="1"/>
    <n v="11"/>
  </r>
  <r>
    <x v="7"/>
    <x v="75"/>
    <n v="3"/>
    <x v="2"/>
    <n v="0.1"/>
  </r>
  <r>
    <x v="7"/>
    <x v="75"/>
    <n v="4"/>
    <x v="3"/>
    <n v="0.95"/>
  </r>
  <r>
    <x v="7"/>
    <x v="75"/>
    <n v="5"/>
    <x v="4"/>
    <n v="0"/>
  </r>
  <r>
    <x v="7"/>
    <x v="75"/>
    <n v="6"/>
    <x v="5"/>
    <n v="9.1999999999999993"/>
  </r>
  <r>
    <x v="7"/>
    <x v="76"/>
    <n v="1"/>
    <x v="0"/>
    <n v="92"/>
  </r>
  <r>
    <x v="7"/>
    <x v="76"/>
    <n v="2"/>
    <x v="1"/>
    <n v="0"/>
  </r>
  <r>
    <x v="7"/>
    <x v="76"/>
    <n v="3"/>
    <x v="2"/>
    <n v="0.21"/>
  </r>
  <r>
    <x v="7"/>
    <x v="76"/>
    <n v="4"/>
    <x v="3"/>
    <n v="0.47"/>
  </r>
  <r>
    <x v="7"/>
    <x v="76"/>
    <n v="5"/>
    <x v="4"/>
    <n v="0"/>
  </r>
  <r>
    <x v="7"/>
    <x v="76"/>
    <n v="6"/>
    <x v="5"/>
    <n v="5.7"/>
  </r>
  <r>
    <x v="7"/>
    <x v="77"/>
    <n v="1"/>
    <x v="0"/>
    <n v="108"/>
  </r>
  <r>
    <x v="7"/>
    <x v="77"/>
    <n v="2"/>
    <x v="1"/>
    <n v="5.8"/>
  </r>
  <r>
    <x v="7"/>
    <x v="77"/>
    <n v="3"/>
    <x v="2"/>
    <n v="0.03"/>
  </r>
  <r>
    <x v="7"/>
    <x v="77"/>
    <n v="4"/>
    <x v="3"/>
    <n v="0.14000000000000001"/>
  </r>
  <r>
    <x v="7"/>
    <x v="77"/>
    <n v="5"/>
    <x v="4"/>
    <n v="0"/>
  </r>
  <r>
    <x v="7"/>
    <x v="77"/>
    <n v="6"/>
    <x v="5"/>
    <n v="6"/>
  </r>
  <r>
    <x v="7"/>
    <x v="78"/>
    <n v="1"/>
    <x v="0"/>
    <n v="76.2"/>
  </r>
  <r>
    <x v="7"/>
    <x v="78"/>
    <n v="2"/>
    <x v="1"/>
    <n v="11.1"/>
  </r>
  <r>
    <x v="7"/>
    <x v="78"/>
    <n v="3"/>
    <x v="2"/>
    <n v="0.1"/>
  </r>
  <r>
    <x v="7"/>
    <x v="78"/>
    <n v="4"/>
    <x v="3"/>
    <n v="0.89"/>
  </r>
  <r>
    <x v="7"/>
    <x v="78"/>
    <n v="5"/>
    <x v="4"/>
    <n v="0"/>
  </r>
  <r>
    <x v="7"/>
    <x v="78"/>
    <n v="6"/>
    <x v="5"/>
    <n v="8.1999999999999993"/>
  </r>
  <r>
    <x v="8"/>
    <x v="79"/>
    <n v="1"/>
    <x v="0"/>
    <n v="120"/>
  </r>
  <r>
    <x v="8"/>
    <x v="79"/>
    <n v="2"/>
    <x v="1"/>
    <n v="28"/>
  </r>
  <r>
    <x v="8"/>
    <x v="79"/>
    <n v="3"/>
    <x v="2"/>
    <n v="0.4"/>
  </r>
  <r>
    <x v="8"/>
    <x v="79"/>
    <n v="4"/>
    <x v="3"/>
    <n v="0.8"/>
  </r>
  <r>
    <x v="8"/>
    <x v="79"/>
    <n v="5"/>
    <x v="4"/>
    <n v="0"/>
  </r>
  <r>
    <x v="8"/>
    <x v="79"/>
    <n v="6"/>
    <x v="5"/>
    <n v="9.6999999999999993"/>
  </r>
  <r>
    <x v="8"/>
    <x v="80"/>
    <n v="1"/>
    <x v="0"/>
    <n v="110"/>
  </r>
  <r>
    <x v="8"/>
    <x v="80"/>
    <n v="2"/>
    <x v="1"/>
    <n v="40"/>
  </r>
  <r>
    <x v="8"/>
    <x v="80"/>
    <n v="3"/>
    <x v="2"/>
    <n v="0.33"/>
  </r>
  <r>
    <x v="8"/>
    <x v="80"/>
    <n v="4"/>
    <x v="3"/>
    <n v="1"/>
  </r>
  <r>
    <x v="8"/>
    <x v="80"/>
    <n v="5"/>
    <x v="4"/>
    <n v="0"/>
  </r>
  <r>
    <x v="8"/>
    <x v="80"/>
    <n v="6"/>
    <x v="5"/>
    <n v="14.1"/>
  </r>
  <r>
    <x v="8"/>
    <x v="81"/>
    <n v="1"/>
    <x v="0"/>
    <n v="73"/>
  </r>
  <r>
    <x v="8"/>
    <x v="81"/>
    <n v="2"/>
    <x v="1"/>
    <n v="24.4"/>
  </r>
  <r>
    <x v="8"/>
    <x v="81"/>
    <n v="3"/>
    <x v="2"/>
    <n v="0.35"/>
  </r>
  <r>
    <x v="8"/>
    <x v="81"/>
    <n v="4"/>
    <x v="3"/>
    <n v="1.46"/>
  </r>
  <r>
    <x v="8"/>
    <x v="81"/>
    <n v="5"/>
    <x v="4"/>
    <n v="0"/>
  </r>
  <r>
    <x v="8"/>
    <x v="81"/>
    <n v="6"/>
    <x v="5"/>
    <n v="15.8"/>
  </r>
  <r>
    <x v="8"/>
    <x v="82"/>
    <n v="1"/>
    <x v="0"/>
    <n v="130"/>
  </r>
  <r>
    <x v="8"/>
    <x v="82"/>
    <n v="2"/>
    <x v="1"/>
    <n v="37"/>
  </r>
  <r>
    <x v="8"/>
    <x v="82"/>
    <n v="3"/>
    <x v="2"/>
    <n v="0.3"/>
  </r>
  <r>
    <x v="8"/>
    <x v="82"/>
    <n v="4"/>
    <x v="3"/>
    <n v="0.6"/>
  </r>
  <r>
    <x v="8"/>
    <x v="82"/>
    <n v="5"/>
    <x v="4"/>
    <n v="0"/>
  </r>
  <r>
    <x v="8"/>
    <x v="82"/>
    <n v="6"/>
    <x v="5"/>
    <n v="6.4"/>
  </r>
  <r>
    <x v="9"/>
    <x v="83"/>
    <n v="1"/>
    <x v="0"/>
    <n v="103"/>
  </r>
  <r>
    <x v="9"/>
    <x v="83"/>
    <n v="2"/>
    <x v="1"/>
    <n v="28.9"/>
  </r>
  <r>
    <x v="9"/>
    <x v="83"/>
    <n v="3"/>
    <x v="2"/>
    <n v="0.35"/>
  </r>
  <r>
    <x v="9"/>
    <x v="83"/>
    <n v="4"/>
    <x v="3"/>
    <n v="0.81"/>
  </r>
  <r>
    <x v="9"/>
    <x v="83"/>
    <n v="5"/>
    <x v="4"/>
    <n v="0"/>
  </r>
  <r>
    <x v="9"/>
    <x v="83"/>
    <n v="6"/>
    <x v="5"/>
    <n v="9.6999999999999993"/>
  </r>
  <r>
    <x v="9"/>
    <x v="84"/>
    <n v="1"/>
    <x v="0"/>
    <n v="100"/>
  </r>
  <r>
    <x v="9"/>
    <x v="84"/>
    <n v="2"/>
    <x v="1"/>
    <n v="36.299999999999997"/>
  </r>
  <r>
    <x v="9"/>
    <x v="84"/>
    <n v="3"/>
    <x v="2"/>
    <n v="0.3"/>
  </r>
  <r>
    <x v="9"/>
    <x v="84"/>
    <n v="4"/>
    <x v="3"/>
    <n v="1.1000000000000001"/>
  </r>
  <r>
    <x v="9"/>
    <x v="84"/>
    <n v="5"/>
    <x v="4"/>
    <n v="0"/>
  </r>
  <r>
    <x v="9"/>
    <x v="84"/>
    <n v="6"/>
    <x v="5"/>
    <n v="14.1"/>
  </r>
  <r>
    <x v="9"/>
    <x v="85"/>
    <n v="1"/>
    <x v="0"/>
    <n v="120"/>
  </r>
  <r>
    <x v="9"/>
    <x v="85"/>
    <n v="2"/>
    <x v="1"/>
    <n v="39"/>
  </r>
  <r>
    <x v="9"/>
    <x v="85"/>
    <n v="3"/>
    <x v="2"/>
    <n v="0.5"/>
  </r>
  <r>
    <x v="9"/>
    <x v="85"/>
    <n v="4"/>
    <x v="3"/>
    <n v="0.6"/>
  </r>
  <r>
    <x v="9"/>
    <x v="85"/>
    <n v="5"/>
    <x v="4"/>
    <n v="0"/>
  </r>
  <r>
    <x v="9"/>
    <x v="85"/>
    <n v="6"/>
    <x v="5"/>
    <n v="6.4"/>
  </r>
  <r>
    <x v="10"/>
    <x v="86"/>
    <n v="1"/>
    <x v="0"/>
    <n v="70"/>
  </r>
  <r>
    <x v="10"/>
    <x v="86"/>
    <n v="2"/>
    <x v="1"/>
    <n v="18.5"/>
  </r>
  <r>
    <x v="10"/>
    <x v="86"/>
    <n v="3"/>
    <x v="2"/>
    <n v="0.2"/>
  </r>
  <r>
    <x v="10"/>
    <x v="86"/>
    <n v="4"/>
    <x v="3"/>
    <n v="0.7"/>
  </r>
  <r>
    <x v="10"/>
    <x v="86"/>
    <n v="5"/>
    <x v="4"/>
    <n v="0"/>
  </r>
  <r>
    <x v="10"/>
    <x v="86"/>
    <n v="6"/>
    <x v="5"/>
    <n v="3"/>
  </r>
  <r>
    <x v="10"/>
    <x v="87"/>
    <n v="1"/>
    <x v="0"/>
    <n v="80"/>
  </r>
  <r>
    <x v="10"/>
    <x v="87"/>
    <n v="2"/>
    <x v="1"/>
    <n v="4"/>
  </r>
  <r>
    <x v="10"/>
    <x v="87"/>
    <n v="3"/>
    <x v="2"/>
    <n v="0.5"/>
  </r>
  <r>
    <x v="10"/>
    <x v="87"/>
    <n v="4"/>
    <x v="3"/>
    <n v="0.1"/>
  </r>
  <r>
    <x v="10"/>
    <x v="87"/>
    <n v="5"/>
    <x v="4"/>
    <n v="0"/>
  </r>
  <r>
    <x v="10"/>
    <x v="87"/>
    <n v="6"/>
    <x v="5"/>
    <n v="4.7"/>
  </r>
  <r>
    <x v="10"/>
    <x v="88"/>
    <n v="1"/>
    <x v="0"/>
    <n v="79"/>
  </r>
  <r>
    <x v="10"/>
    <x v="88"/>
    <n v="2"/>
    <x v="1"/>
    <n v="15.2"/>
  </r>
  <r>
    <x v="10"/>
    <x v="88"/>
    <n v="3"/>
    <x v="2"/>
    <n v="0.25"/>
  </r>
  <r>
    <x v="10"/>
    <x v="88"/>
    <n v="4"/>
    <x v="3"/>
    <n v="0.32"/>
  </r>
  <r>
    <x v="10"/>
    <x v="88"/>
    <n v="5"/>
    <x v="4"/>
    <n v="0"/>
  </r>
  <r>
    <x v="10"/>
    <x v="88"/>
    <n v="6"/>
    <x v="5"/>
    <n v="1.2"/>
  </r>
  <r>
    <x v="11"/>
    <x v="89"/>
    <n v="1"/>
    <x v="0"/>
    <n v="80"/>
  </r>
  <r>
    <x v="11"/>
    <x v="89"/>
    <n v="2"/>
    <x v="1"/>
    <n v="53"/>
  </r>
  <r>
    <x v="11"/>
    <x v="89"/>
    <n v="3"/>
    <x v="2"/>
    <n v="6.7"/>
  </r>
  <r>
    <x v="11"/>
    <x v="89"/>
    <n v="4"/>
    <x v="3"/>
    <n v="3.2"/>
  </r>
  <r>
    <x v="11"/>
    <x v="89"/>
    <n v="5"/>
    <x v="4"/>
    <n v="0"/>
  </r>
  <r>
    <x v="11"/>
    <x v="89"/>
    <n v="6"/>
    <x v="5"/>
    <n v="0"/>
  </r>
  <r>
    <x v="11"/>
    <x v="90"/>
    <n v="1"/>
    <x v="0"/>
    <n v="110"/>
  </r>
  <r>
    <x v="11"/>
    <x v="90"/>
    <n v="2"/>
    <x v="1"/>
    <n v="76"/>
  </r>
  <r>
    <x v="11"/>
    <x v="90"/>
    <n v="3"/>
    <x v="2"/>
    <n v="0"/>
  </r>
  <r>
    <x v="11"/>
    <x v="90"/>
    <n v="4"/>
    <x v="3"/>
    <n v="0"/>
  </r>
  <r>
    <x v="11"/>
    <x v="90"/>
    <n v="5"/>
    <x v="4"/>
    <n v="0"/>
  </r>
  <r>
    <x v="11"/>
    <x v="90"/>
    <n v="6"/>
    <x v="5"/>
    <n v="0"/>
  </r>
  <r>
    <x v="11"/>
    <x v="91"/>
    <n v="1"/>
    <x v="0"/>
    <n v="34.799999999999997"/>
  </r>
  <r>
    <x v="11"/>
    <x v="91"/>
    <n v="2"/>
    <x v="1"/>
    <n v="3.3"/>
  </r>
  <r>
    <x v="11"/>
    <x v="91"/>
    <n v="3"/>
    <x v="2"/>
    <n v="1.2"/>
  </r>
  <r>
    <x v="11"/>
    <x v="91"/>
    <n v="4"/>
    <x v="3"/>
    <n v="1"/>
  </r>
  <r>
    <x v="11"/>
    <x v="91"/>
    <n v="5"/>
    <x v="4"/>
    <n v="1.1000000000000001"/>
  </r>
  <r>
    <x v="11"/>
    <x v="91"/>
    <n v="6"/>
    <x v="5"/>
    <n v="0"/>
  </r>
  <r>
    <x v="11"/>
    <x v="92"/>
    <n v="1"/>
    <x v="0"/>
    <n v="15"/>
  </r>
  <r>
    <x v="11"/>
    <x v="92"/>
    <n v="2"/>
    <x v="1"/>
    <n v="3.3"/>
  </r>
  <r>
    <x v="11"/>
    <x v="92"/>
    <n v="3"/>
    <x v="2"/>
    <n v="0.18"/>
  </r>
  <r>
    <x v="11"/>
    <x v="92"/>
    <n v="4"/>
    <x v="3"/>
    <n v="0.1"/>
  </r>
  <r>
    <x v="11"/>
    <x v="92"/>
    <n v="5"/>
    <x v="4"/>
    <n v="0.1"/>
  </r>
  <r>
    <x v="11"/>
    <x v="92"/>
    <n v="6"/>
    <x v="5"/>
    <n v="0"/>
  </r>
  <r>
    <x v="11"/>
    <x v="93"/>
    <n v="1"/>
    <x v="0"/>
    <n v="13"/>
  </r>
  <r>
    <x v="11"/>
    <x v="93"/>
    <n v="2"/>
    <x v="1"/>
    <n v="0.9"/>
  </r>
  <r>
    <x v="11"/>
    <x v="93"/>
    <n v="3"/>
    <x v="2"/>
    <n v="0.04"/>
  </r>
  <r>
    <x v="11"/>
    <x v="93"/>
    <n v="4"/>
    <x v="3"/>
    <n v="0.04"/>
  </r>
  <r>
    <x v="11"/>
    <x v="93"/>
    <n v="5"/>
    <x v="4"/>
    <n v="0"/>
  </r>
  <r>
    <x v="11"/>
    <x v="93"/>
    <n v="6"/>
    <x v="5"/>
    <n v="0"/>
  </r>
  <r>
    <x v="11"/>
    <x v="94"/>
    <n v="1"/>
    <x v="0"/>
    <n v="169"/>
  </r>
  <r>
    <x v="11"/>
    <x v="94"/>
    <n v="2"/>
    <x v="1"/>
    <n v="31.2"/>
  </r>
  <r>
    <x v="11"/>
    <x v="94"/>
    <n v="3"/>
    <x v="2"/>
    <n v="1.24"/>
  </r>
  <r>
    <x v="11"/>
    <x v="94"/>
    <n v="4"/>
    <x v="3"/>
    <n v="0.96"/>
  </r>
  <r>
    <x v="11"/>
    <x v="94"/>
    <n v="5"/>
    <x v="4"/>
    <n v="0"/>
  </r>
  <r>
    <x v="11"/>
    <x v="94"/>
    <n v="6"/>
    <x v="5"/>
    <n v="0"/>
  </r>
  <r>
    <x v="11"/>
    <x v="95"/>
    <n v="1"/>
    <x v="0"/>
    <n v="383"/>
  </r>
  <r>
    <x v="11"/>
    <x v="95"/>
    <n v="2"/>
    <x v="1"/>
    <n v="0"/>
  </r>
  <r>
    <x v="11"/>
    <x v="95"/>
    <n v="3"/>
    <x v="2"/>
    <n v="0"/>
  </r>
  <r>
    <x v="11"/>
    <x v="95"/>
    <n v="4"/>
    <x v="3"/>
    <n v="0"/>
  </r>
  <r>
    <x v="11"/>
    <x v="95"/>
    <n v="5"/>
    <x v="4"/>
    <n v="500"/>
  </r>
  <r>
    <x v="11"/>
    <x v="95"/>
    <n v="6"/>
    <x v="5"/>
    <n v="0"/>
  </r>
  <r>
    <x v="11"/>
    <x v="96"/>
    <n v="1"/>
    <x v="0"/>
    <n v="114"/>
  </r>
  <r>
    <x v="11"/>
    <x v="96"/>
    <n v="2"/>
    <x v="1"/>
    <n v="39.799999999999997"/>
  </r>
  <r>
    <x v="11"/>
    <x v="96"/>
    <n v="3"/>
    <x v="2"/>
    <n v="2.0299999999999998"/>
  </r>
  <r>
    <x v="11"/>
    <x v="96"/>
    <n v="4"/>
    <x v="3"/>
    <n v="1.26"/>
  </r>
  <r>
    <x v="11"/>
    <x v="96"/>
    <n v="5"/>
    <x v="4"/>
    <n v="0"/>
  </r>
  <r>
    <x v="11"/>
    <x v="96"/>
    <n v="6"/>
    <x v="5"/>
    <n v="1.2"/>
  </r>
  <r>
    <x v="12"/>
    <x v="97"/>
    <n v="1"/>
    <x v="0"/>
    <n v="87"/>
  </r>
  <r>
    <x v="12"/>
    <x v="97"/>
    <n v="2"/>
    <x v="1"/>
    <n v="6.1"/>
  </r>
  <r>
    <x v="12"/>
    <x v="97"/>
    <n v="3"/>
    <x v="2"/>
    <n v="0"/>
  </r>
  <r>
    <x v="12"/>
    <x v="97"/>
    <n v="4"/>
    <x v="3"/>
    <n v="0"/>
  </r>
  <r>
    <x v="12"/>
    <x v="97"/>
    <n v="5"/>
    <x v="4"/>
    <n v="0"/>
  </r>
  <r>
    <x v="12"/>
    <x v="97"/>
    <n v="6"/>
    <x v="5"/>
    <n v="1.2"/>
  </r>
  <r>
    <x v="12"/>
    <x v="98"/>
    <n v="1"/>
    <x v="0"/>
    <n v="34"/>
  </r>
  <r>
    <x v="12"/>
    <x v="98"/>
    <n v="2"/>
    <x v="1"/>
    <n v="1.4"/>
  </r>
  <r>
    <x v="12"/>
    <x v="98"/>
    <n v="3"/>
    <x v="2"/>
    <n v="0"/>
  </r>
  <r>
    <x v="12"/>
    <x v="98"/>
    <n v="4"/>
    <x v="3"/>
    <n v="0"/>
  </r>
  <r>
    <x v="12"/>
    <x v="98"/>
    <n v="5"/>
    <x v="4"/>
    <n v="0"/>
  </r>
  <r>
    <x v="12"/>
    <x v="98"/>
    <n v="6"/>
    <x v="5"/>
    <n v="0.8"/>
  </r>
  <r>
    <x v="13"/>
    <x v="99"/>
    <n v="1"/>
    <x v="0"/>
    <n v="0.1"/>
  </r>
  <r>
    <x v="13"/>
    <x v="99"/>
    <n v="2"/>
    <x v="1"/>
    <n v="0"/>
  </r>
  <r>
    <x v="13"/>
    <x v="99"/>
    <n v="3"/>
    <x v="2"/>
    <n v="37"/>
  </r>
  <r>
    <x v="13"/>
    <x v="99"/>
    <n v="4"/>
    <x v="3"/>
    <n v="0.2"/>
  </r>
  <r>
    <x v="13"/>
    <x v="99"/>
    <n v="5"/>
    <x v="4"/>
    <n v="0"/>
  </r>
  <r>
    <x v="13"/>
    <x v="99"/>
    <n v="6"/>
    <x v="5"/>
    <n v="0"/>
  </r>
  <r>
    <x v="11"/>
    <x v="100"/>
    <n v="1"/>
    <x v="0"/>
    <n v="90.5"/>
  </r>
  <r>
    <x v="11"/>
    <x v="100"/>
    <n v="2"/>
    <x v="1"/>
    <n v="38"/>
  </r>
  <r>
    <x v="11"/>
    <x v="100"/>
    <n v="3"/>
    <x v="2"/>
    <n v="5.0999999999999996"/>
  </r>
  <r>
    <x v="11"/>
    <x v="100"/>
    <n v="4"/>
    <x v="3"/>
    <n v="3.2"/>
  </r>
  <r>
    <x v="11"/>
    <x v="100"/>
    <n v="5"/>
    <x v="4"/>
    <n v="0"/>
  </r>
  <r>
    <x v="11"/>
    <x v="100"/>
    <n v="6"/>
    <x v="5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0">
  <r>
    <x v="0"/>
    <n v="1"/>
    <x v="0"/>
    <n v="130"/>
  </r>
  <r>
    <x v="0"/>
    <n v="2"/>
    <x v="1"/>
    <n v="18"/>
  </r>
  <r>
    <x v="0"/>
    <n v="3"/>
    <x v="2"/>
    <n v="1"/>
  </r>
  <r>
    <x v="0"/>
    <n v="4"/>
    <x v="3"/>
    <n v="0.6"/>
  </r>
  <r>
    <x v="0"/>
    <n v="5"/>
    <x v="4"/>
    <n v="1.1000000000000001"/>
  </r>
  <r>
    <x v="0"/>
    <n v="6"/>
    <x v="5"/>
    <n v="23"/>
  </r>
  <r>
    <x v="1"/>
    <n v="1"/>
    <x v="0"/>
    <n v="145"/>
  </r>
  <r>
    <x v="1"/>
    <n v="2"/>
    <x v="1"/>
    <n v="20"/>
  </r>
  <r>
    <x v="1"/>
    <n v="3"/>
    <x v="2"/>
    <n v="1.1000000000000001"/>
  </r>
  <r>
    <x v="1"/>
    <n v="4"/>
    <x v="3"/>
    <n v="0.6"/>
  </r>
  <r>
    <x v="1"/>
    <n v="5"/>
    <x v="4"/>
    <n v="1.3"/>
  </r>
  <r>
    <x v="1"/>
    <n v="6"/>
    <x v="5"/>
    <n v="25"/>
  </r>
  <r>
    <x v="2"/>
    <n v="1"/>
    <x v="0"/>
    <n v="160"/>
  </r>
  <r>
    <x v="2"/>
    <n v="2"/>
    <x v="1"/>
    <n v="22"/>
  </r>
  <r>
    <x v="2"/>
    <n v="3"/>
    <x v="2"/>
    <n v="1.2"/>
  </r>
  <r>
    <x v="2"/>
    <n v="4"/>
    <x v="3"/>
    <n v="0.7"/>
  </r>
  <r>
    <x v="2"/>
    <n v="5"/>
    <x v="4"/>
    <n v="1.4"/>
  </r>
  <r>
    <x v="2"/>
    <n v="6"/>
    <x v="5"/>
    <n v="28"/>
  </r>
  <r>
    <x v="3"/>
    <n v="1"/>
    <x v="0"/>
    <n v="160"/>
  </r>
  <r>
    <x v="3"/>
    <n v="2"/>
    <x v="1"/>
    <n v="23"/>
  </r>
  <r>
    <x v="3"/>
    <n v="3"/>
    <x v="2"/>
    <n v="1.2"/>
  </r>
  <r>
    <x v="3"/>
    <n v="4"/>
    <x v="3"/>
    <n v="0.8"/>
  </r>
  <r>
    <x v="3"/>
    <n v="5"/>
    <x v="4"/>
    <n v="1.6"/>
  </r>
  <r>
    <x v="3"/>
    <n v="6"/>
    <x v="5"/>
    <n v="29"/>
  </r>
  <r>
    <x v="4"/>
    <n v="1"/>
    <x v="0"/>
    <n v="180"/>
  </r>
  <r>
    <x v="4"/>
    <n v="2"/>
    <x v="1"/>
    <n v="26"/>
  </r>
  <r>
    <x v="4"/>
    <n v="3"/>
    <x v="2"/>
    <n v="1.3"/>
  </r>
  <r>
    <x v="4"/>
    <n v="4"/>
    <x v="3"/>
    <n v="0.9"/>
  </r>
  <r>
    <x v="4"/>
    <n v="5"/>
    <x v="4"/>
    <n v="1.8"/>
  </r>
  <r>
    <x v="4"/>
    <n v="6"/>
    <x v="5"/>
    <n v="32"/>
  </r>
  <r>
    <x v="5"/>
    <n v="1"/>
    <x v="0"/>
    <n v="200"/>
  </r>
  <r>
    <x v="5"/>
    <n v="2"/>
    <x v="1"/>
    <n v="29"/>
  </r>
  <r>
    <x v="5"/>
    <n v="3"/>
    <x v="2"/>
    <n v="1.5"/>
  </r>
  <r>
    <x v="5"/>
    <n v="4"/>
    <x v="3"/>
    <n v="1"/>
  </r>
  <r>
    <x v="5"/>
    <n v="5"/>
    <x v="4"/>
    <n v="2"/>
  </r>
  <r>
    <x v="5"/>
    <n v="6"/>
    <x v="5"/>
    <n v="36"/>
  </r>
  <r>
    <x v="6"/>
    <n v="1"/>
    <x v="0"/>
    <n v="180"/>
  </r>
  <r>
    <x v="6"/>
    <n v="2"/>
    <x v="1"/>
    <n v="28"/>
  </r>
  <r>
    <x v="6"/>
    <n v="3"/>
    <x v="2"/>
    <n v="1.6"/>
  </r>
  <r>
    <x v="6"/>
    <n v="4"/>
    <x v="3"/>
    <n v="1"/>
  </r>
  <r>
    <x v="6"/>
    <n v="5"/>
    <x v="4"/>
    <n v="1.6"/>
  </r>
  <r>
    <x v="6"/>
    <n v="6"/>
    <x v="5"/>
    <n v="33"/>
  </r>
  <r>
    <x v="7"/>
    <n v="1"/>
    <x v="0"/>
    <n v="200"/>
  </r>
  <r>
    <x v="7"/>
    <n v="2"/>
    <x v="1"/>
    <n v="32"/>
  </r>
  <r>
    <x v="7"/>
    <n v="3"/>
    <x v="2"/>
    <n v="1.8"/>
  </r>
  <r>
    <x v="7"/>
    <n v="4"/>
    <x v="3"/>
    <n v="1.1000000000000001"/>
  </r>
  <r>
    <x v="7"/>
    <n v="5"/>
    <x v="4"/>
    <n v="1.8"/>
  </r>
  <r>
    <x v="7"/>
    <n v="6"/>
    <x v="5"/>
    <n v="36"/>
  </r>
  <r>
    <x v="8"/>
    <n v="1"/>
    <x v="0"/>
    <n v="220"/>
  </r>
  <r>
    <x v="8"/>
    <n v="2"/>
    <x v="1"/>
    <n v="34"/>
  </r>
  <r>
    <x v="8"/>
    <n v="3"/>
    <x v="2"/>
    <n v="2"/>
  </r>
  <r>
    <x v="8"/>
    <n v="4"/>
    <x v="3"/>
    <n v="1.2"/>
  </r>
  <r>
    <x v="8"/>
    <n v="5"/>
    <x v="4"/>
    <n v="2"/>
  </r>
  <r>
    <x v="8"/>
    <n v="6"/>
    <x v="5"/>
    <n v="40"/>
  </r>
  <r>
    <x v="9"/>
    <n v="1"/>
    <x v="0"/>
    <n v="260"/>
  </r>
  <r>
    <x v="9"/>
    <n v="2"/>
    <x v="1"/>
    <n v="43"/>
  </r>
  <r>
    <x v="9"/>
    <n v="3"/>
    <x v="2"/>
    <n v="2.4"/>
  </r>
  <r>
    <x v="9"/>
    <n v="4"/>
    <x v="3"/>
    <n v="1.6"/>
  </r>
  <r>
    <x v="9"/>
    <n v="5"/>
    <x v="4"/>
    <n v="2.6"/>
  </r>
  <r>
    <x v="9"/>
    <n v="6"/>
    <x v="5"/>
    <n v="43"/>
  </r>
  <r>
    <x v="10"/>
    <n v="1"/>
    <x v="0"/>
    <n v="290"/>
  </r>
  <r>
    <x v="10"/>
    <n v="2"/>
    <x v="1"/>
    <n v="48"/>
  </r>
  <r>
    <x v="10"/>
    <n v="3"/>
    <x v="2"/>
    <n v="2.6"/>
  </r>
  <r>
    <x v="10"/>
    <n v="4"/>
    <x v="3"/>
    <n v="1.8"/>
  </r>
  <r>
    <x v="10"/>
    <n v="5"/>
    <x v="4"/>
    <n v="2.9"/>
  </r>
  <r>
    <x v="10"/>
    <n v="6"/>
    <x v="5"/>
    <n v="48"/>
  </r>
  <r>
    <x v="11"/>
    <n v="1"/>
    <x v="0"/>
    <n v="300"/>
  </r>
  <r>
    <x v="11"/>
    <n v="2"/>
    <x v="1"/>
    <n v="54"/>
  </r>
  <r>
    <x v="11"/>
    <n v="3"/>
    <x v="2"/>
    <n v="3"/>
  </r>
  <r>
    <x v="11"/>
    <n v="4"/>
    <x v="3"/>
    <n v="2"/>
  </r>
  <r>
    <x v="11"/>
    <n v="5"/>
    <x v="4"/>
    <n v="3.2"/>
  </r>
  <r>
    <x v="11"/>
    <n v="6"/>
    <x v="5"/>
    <n v="54"/>
  </r>
  <r>
    <x v="12"/>
    <n v="1"/>
    <x v="0"/>
    <n v="360"/>
  </r>
  <r>
    <x v="12"/>
    <n v="2"/>
    <x v="1"/>
    <n v="59"/>
  </r>
  <r>
    <x v="12"/>
    <n v="3"/>
    <x v="2"/>
    <n v="2.5"/>
  </r>
  <r>
    <x v="12"/>
    <n v="4"/>
    <x v="3"/>
    <n v="1.6"/>
  </r>
  <r>
    <x v="12"/>
    <n v="5"/>
    <x v="4"/>
    <n v="2.6"/>
  </r>
  <r>
    <x v="12"/>
    <n v="6"/>
    <x v="5"/>
    <n v="59"/>
  </r>
  <r>
    <x v="13"/>
    <n v="1"/>
    <x v="0"/>
    <n v="400"/>
  </r>
  <r>
    <x v="13"/>
    <n v="2"/>
    <x v="1"/>
    <n v="66"/>
  </r>
  <r>
    <x v="13"/>
    <n v="3"/>
    <x v="2"/>
    <n v="2.7"/>
  </r>
  <r>
    <x v="13"/>
    <n v="4"/>
    <x v="3"/>
    <n v="1.8"/>
  </r>
  <r>
    <x v="13"/>
    <n v="5"/>
    <x v="4"/>
    <n v="2.9"/>
  </r>
  <r>
    <x v="13"/>
    <n v="6"/>
    <x v="5"/>
    <n v="66"/>
  </r>
  <r>
    <x v="14"/>
    <n v="1"/>
    <x v="0"/>
    <n v="440"/>
  </r>
  <r>
    <x v="14"/>
    <n v="2"/>
    <x v="1"/>
    <n v="79"/>
  </r>
  <r>
    <x v="14"/>
    <n v="3"/>
    <x v="2"/>
    <n v="3"/>
  </r>
  <r>
    <x v="14"/>
    <n v="4"/>
    <x v="3"/>
    <n v="2"/>
  </r>
  <r>
    <x v="14"/>
    <n v="5"/>
    <x v="4"/>
    <n v="3.2"/>
  </r>
  <r>
    <x v="14"/>
    <n v="6"/>
    <x v="5"/>
    <n v="72"/>
  </r>
  <r>
    <x v="15"/>
    <n v="1"/>
    <x v="0"/>
    <n v="450"/>
  </r>
  <r>
    <x v="15"/>
    <n v="2"/>
    <x v="1"/>
    <n v="71"/>
  </r>
  <r>
    <x v="15"/>
    <n v="3"/>
    <x v="2"/>
    <n v="2.4"/>
  </r>
  <r>
    <x v="15"/>
    <n v="4"/>
    <x v="3"/>
    <n v="1.6"/>
  </r>
  <r>
    <x v="15"/>
    <n v="5"/>
    <x v="4"/>
    <n v="2.9"/>
  </r>
  <r>
    <x v="15"/>
    <n v="6"/>
    <x v="5"/>
    <n v="61"/>
  </r>
  <r>
    <x v="16"/>
    <n v="1"/>
    <x v="0"/>
    <n v="510"/>
  </r>
  <r>
    <x v="16"/>
    <n v="2"/>
    <x v="1"/>
    <n v="87"/>
  </r>
  <r>
    <x v="16"/>
    <n v="3"/>
    <x v="2"/>
    <n v="2.7"/>
  </r>
  <r>
    <x v="16"/>
    <n v="4"/>
    <x v="3"/>
    <n v="1.8"/>
  </r>
  <r>
    <x v="16"/>
    <n v="5"/>
    <x v="4"/>
    <n v="2.9"/>
  </r>
  <r>
    <x v="16"/>
    <n v="6"/>
    <x v="5"/>
    <n v="68"/>
  </r>
  <r>
    <x v="17"/>
    <n v="1"/>
    <x v="0"/>
    <n v="560"/>
  </r>
  <r>
    <x v="17"/>
    <n v="2"/>
    <x v="1"/>
    <n v="95"/>
  </r>
  <r>
    <x v="17"/>
    <n v="3"/>
    <x v="2"/>
    <n v="3"/>
  </r>
  <r>
    <x v="17"/>
    <n v="4"/>
    <x v="3"/>
    <n v="2"/>
  </r>
  <r>
    <x v="17"/>
    <n v="5"/>
    <x v="4"/>
    <n v="3.2"/>
  </r>
  <r>
    <x v="17"/>
    <n v="6"/>
    <x v="5"/>
    <n v="75"/>
  </r>
  <r>
    <x v="18"/>
    <n v="1"/>
    <x v="0"/>
    <n v="570"/>
  </r>
  <r>
    <x v="18"/>
    <n v="2"/>
    <x v="1"/>
    <n v="97"/>
  </r>
  <r>
    <x v="18"/>
    <n v="3"/>
    <x v="2"/>
    <n v="2.4"/>
  </r>
  <r>
    <x v="18"/>
    <n v="4"/>
    <x v="3"/>
    <n v="1.6"/>
  </r>
  <r>
    <x v="18"/>
    <n v="5"/>
    <x v="4"/>
    <n v="2.6"/>
  </r>
  <r>
    <x v="18"/>
    <n v="6"/>
    <x v="5"/>
    <n v="90"/>
  </r>
  <r>
    <x v="19"/>
    <n v="1"/>
    <x v="0"/>
    <n v="640"/>
  </r>
  <r>
    <x v="19"/>
    <n v="2"/>
    <x v="1"/>
    <n v="109"/>
  </r>
  <r>
    <x v="19"/>
    <n v="3"/>
    <x v="2"/>
    <n v="2.7"/>
  </r>
  <r>
    <x v="19"/>
    <n v="4"/>
    <x v="3"/>
    <n v="1.8"/>
  </r>
  <r>
    <x v="19"/>
    <n v="5"/>
    <x v="4"/>
    <n v="2.9"/>
  </r>
  <r>
    <x v="19"/>
    <n v="6"/>
    <x v="5"/>
    <n v="100"/>
  </r>
  <r>
    <x v="20"/>
    <n v="1"/>
    <x v="0"/>
    <n v="700"/>
  </r>
  <r>
    <x v="20"/>
    <n v="2"/>
    <x v="1"/>
    <n v="119"/>
  </r>
  <r>
    <x v="20"/>
    <n v="3"/>
    <x v="2"/>
    <n v="3"/>
  </r>
  <r>
    <x v="20"/>
    <n v="4"/>
    <x v="3"/>
    <n v="2"/>
  </r>
  <r>
    <x v="20"/>
    <n v="5"/>
    <x v="4"/>
    <n v="3.2"/>
  </r>
  <r>
    <x v="20"/>
    <n v="6"/>
    <x v="5"/>
    <n v="110"/>
  </r>
  <r>
    <x v="21"/>
    <n v="1"/>
    <x v="0"/>
    <n v="125"/>
  </r>
  <r>
    <x v="21"/>
    <n v="2"/>
    <x v="1"/>
    <n v="21"/>
  </r>
  <r>
    <x v="21"/>
    <n v="3"/>
    <x v="2"/>
    <n v="0.7"/>
  </r>
  <r>
    <x v="21"/>
    <n v="4"/>
    <x v="3"/>
    <n v="0.3"/>
  </r>
  <r>
    <x v="21"/>
    <n v="5"/>
    <x v="4"/>
    <n v="1.4"/>
  </r>
  <r>
    <x v="21"/>
    <n v="6"/>
    <x v="5"/>
    <n v="17"/>
  </r>
  <r>
    <x v="22"/>
    <n v="1"/>
    <x v="0"/>
    <n v="170"/>
  </r>
  <r>
    <x v="22"/>
    <n v="2"/>
    <x v="1"/>
    <n v="28"/>
  </r>
  <r>
    <x v="22"/>
    <n v="3"/>
    <x v="2"/>
    <n v="0.9"/>
  </r>
  <r>
    <x v="22"/>
    <n v="4"/>
    <x v="3"/>
    <n v="0.5"/>
  </r>
  <r>
    <x v="22"/>
    <n v="5"/>
    <x v="4"/>
    <n v="2"/>
  </r>
  <r>
    <x v="22"/>
    <n v="6"/>
    <x v="5"/>
    <n v="23"/>
  </r>
  <r>
    <x v="23"/>
    <n v="1"/>
    <x v="0"/>
    <n v="225"/>
  </r>
  <r>
    <x v="23"/>
    <n v="2"/>
    <x v="1"/>
    <n v="37"/>
  </r>
  <r>
    <x v="23"/>
    <n v="3"/>
    <x v="2"/>
    <n v="1.2"/>
  </r>
  <r>
    <x v="23"/>
    <n v="4"/>
    <x v="3"/>
    <n v="0.6"/>
  </r>
  <r>
    <x v="23"/>
    <n v="5"/>
    <x v="4"/>
    <n v="2.6"/>
  </r>
  <r>
    <x v="23"/>
    <n v="6"/>
    <x v="5"/>
    <n v="30"/>
  </r>
  <r>
    <x v="24"/>
    <n v="1"/>
    <x v="0"/>
    <n v="220"/>
  </r>
  <r>
    <x v="24"/>
    <n v="2"/>
    <x v="1"/>
    <n v="29"/>
  </r>
  <r>
    <x v="24"/>
    <n v="3"/>
    <x v="2"/>
    <n v="1.2"/>
  </r>
  <r>
    <x v="24"/>
    <n v="4"/>
    <x v="3"/>
    <n v="0.6"/>
  </r>
  <r>
    <x v="24"/>
    <n v="5"/>
    <x v="4"/>
    <n v="2.6"/>
  </r>
  <r>
    <x v="24"/>
    <n v="6"/>
    <x v="5"/>
    <n v="3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4" minRefreshableVersion="3" showCalcMbrs="0" showDrill="0" useAutoFormatting="1" rowGrandTotals="0" colGrandTotals="0" itemPrintTitles="1" createdVersion="3" indent="0" outline="1" outlineData="1" multipleFieldFilters="0" chartFormat="2" rowHeaderCaption="Перечень кормов">
  <location ref="F7:L23" firstHeaderRow="1" firstDataRow="2" firstDataCol="1"/>
  <pivotFields count="5">
    <pivotField axis="axisRow" multipleItemSelectionAllowed="1" showAll="0" defaultSubtotal="0">
      <items count="14">
        <item x="8"/>
        <item x="0"/>
        <item x="6"/>
        <item x="11"/>
        <item x="5"/>
        <item x="12"/>
        <item x="7"/>
        <item x="10"/>
        <item x="2"/>
        <item x="1"/>
        <item x="4"/>
        <item x="3"/>
        <item x="9"/>
        <item x="13"/>
      </items>
    </pivotField>
    <pivotField axis="axisRow" multipleItemSelectionAllowed="1" showAll="0" includeNewItemsInFilter="1" sortType="ascending" defaultSubtotal="0">
      <items count="145">
        <item x="99"/>
        <item x="100"/>
        <item h="1" x="62"/>
        <item h="1" x="24"/>
        <item h="1" x="21"/>
        <item h="1" x="23"/>
        <item h="1" x="22"/>
        <item h="1" m="1" x="110"/>
        <item h="1" m="1" x="121"/>
        <item h="1" x="56"/>
        <item h="1" m="1" x="122"/>
        <item h="1" x="69"/>
        <item h="1" m="1" x="135"/>
        <item h="1" x="4"/>
        <item h="1" x="5"/>
        <item h="1" m="1" x="126"/>
        <item h="1" x="71"/>
        <item h="1" m="1" x="136"/>
        <item h="1" m="1" x="107"/>
        <item h="1" x="63"/>
        <item h="1" x="96"/>
        <item h="1" x="73"/>
        <item h="1" x="81"/>
        <item h="1" x="79"/>
        <item h="1" x="80"/>
        <item h="1" x="82"/>
        <item h="1" x="87"/>
        <item h="1" x="15"/>
        <item h="1" x="19"/>
        <item h="1" x="25"/>
        <item h="1" x="59"/>
        <item h="1" x="58"/>
        <item h="1" x="98"/>
        <item h="1" m="1" x="131"/>
        <item h="1" m="1" x="112"/>
        <item h="1" x="7"/>
        <item h="1" m="1" x="138"/>
        <item h="1" m="1" x="141"/>
        <item h="1" m="1" x="120"/>
        <item m="1" x="127"/>
        <item x="18"/>
        <item h="1" x="90"/>
        <item h="1" x="67"/>
        <item h="1" x="10"/>
        <item h="1" m="1" x="106"/>
        <item h="1" m="1" x="104"/>
        <item h="1" m="1" x="119"/>
        <item h="1" m="1" x="125"/>
        <item h="1" x="64"/>
        <item h="1" m="1" x="128"/>
        <item h="1" m="1" x="133"/>
        <item h="1" m="1" x="111"/>
        <item h="1" m="1" x="139"/>
        <item h="1" m="1" x="143"/>
        <item h="1" m="1" x="108"/>
        <item h="1" m="1" x="118"/>
        <item h="1" x="6"/>
        <item h="1" m="1" x="109"/>
        <item h="1" m="1" x="124"/>
        <item h="1" x="16"/>
        <item h="1" x="91"/>
        <item h="1" x="94"/>
        <item h="1" m="1" x="132"/>
        <item h="1" x="55"/>
        <item h="1" m="1" x="144"/>
        <item x="65"/>
        <item h="1" x="13"/>
        <item h="1" x="76"/>
        <item x="77"/>
        <item x="74"/>
        <item h="1" x="78"/>
        <item h="1" x="75"/>
        <item h="1" x="92"/>
        <item h="1" x="88"/>
        <item h="1" m="1" x="116"/>
        <item h="1" x="14"/>
        <item h="1" x="20"/>
        <item h="1" x="70"/>
        <item h="1" m="1" x="101"/>
        <item h="1" m="1" x="137"/>
        <item h="1" x="57"/>
        <item h="1" x="97"/>
        <item h="1" m="1" x="105"/>
        <item h="1" x="12"/>
        <item h="1" x="95"/>
        <item h="1" x="89"/>
        <item h="1" x="54"/>
        <item h="1" x="41"/>
        <item h="1" x="40"/>
        <item h="1" x="42"/>
        <item h="1" x="37"/>
        <item h="1" x="35"/>
        <item h="1" x="38"/>
        <item h="1" x="32"/>
        <item x="29"/>
        <item h="1" x="26"/>
        <item h="1" x="27"/>
        <item h="1" x="28"/>
        <item h="1" x="33"/>
        <item h="1" x="39"/>
        <item h="1" x="31"/>
        <item h="1" x="30"/>
        <item h="1" x="34"/>
        <item h="1" x="36"/>
        <item h="1" x="53"/>
        <item h="1" x="52"/>
        <item h="1" x="49"/>
        <item h="1" x="50"/>
        <item h="1" x="48"/>
        <item h="1" x="51"/>
        <item h="1" x="46"/>
        <item h="1" x="47"/>
        <item h="1" m="1" x="123"/>
        <item h="1" x="86"/>
        <item h="1" x="44"/>
        <item h="1" x="43"/>
        <item h="1" x="45"/>
        <item h="1" x="11"/>
        <item h="1" x="72"/>
        <item h="1" x="8"/>
        <item h="1" m="1" x="129"/>
        <item h="1" m="1" x="117"/>
        <item h="1" x="17"/>
        <item h="1" x="93"/>
        <item h="1" m="1" x="134"/>
        <item h="1" x="60"/>
        <item h="1" x="3"/>
        <item h="1" x="0"/>
        <item h="1" x="1"/>
        <item h="1" m="1" x="115"/>
        <item h="1" x="2"/>
        <item h="1" x="61"/>
        <item h="1" x="68"/>
        <item h="1" x="83"/>
        <item x="84"/>
        <item h="1" x="85"/>
        <item n="Шрот Шрот льняной" h="1" m="1" x="113"/>
        <item n="Шрот Шрот соевый" h="1" m="1" x="130"/>
        <item n="Шрот Шрот Шрот подсолнечниковый" h="1" m="1" x="103"/>
        <item h="1" m="1" x="114"/>
        <item h="1" x="9"/>
        <item h="1" m="1" x="140"/>
        <item h="1" m="1" x="142"/>
        <item h="1" x="66"/>
        <item h="1" m="1" x="102"/>
      </items>
    </pivotField>
    <pivotField showAll="0" defaultSubtotal="0"/>
    <pivotField axis="axisCol" showAll="0" defaultSubtotal="0">
      <items count="7">
        <item x="0"/>
        <item x="2"/>
        <item x="4"/>
        <item x="5"/>
        <item x="1"/>
        <item x="3"/>
        <item m="1" x="6"/>
      </items>
    </pivotField>
    <pivotField dataField="1" showAll="0" defaultSubtotal="0"/>
  </pivotFields>
  <rowFields count="2">
    <field x="0"/>
    <field x="1"/>
  </rowFields>
  <rowItems count="15">
    <i>
      <x v="1"/>
    </i>
    <i r="1">
      <x v="40"/>
    </i>
    <i>
      <x v="2"/>
    </i>
    <i r="1">
      <x v="65"/>
    </i>
    <i>
      <x v="3"/>
    </i>
    <i r="1">
      <x v="1"/>
    </i>
    <i>
      <x v="6"/>
    </i>
    <i r="1">
      <x v="68"/>
    </i>
    <i r="1">
      <x v="69"/>
    </i>
    <i>
      <x v="9"/>
    </i>
    <i r="1">
      <x v="94"/>
    </i>
    <i>
      <x v="12"/>
    </i>
    <i r="1">
      <x v="134"/>
    </i>
    <i>
      <x v="13"/>
    </i>
    <i r="1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Сумма по полю значение" fld="4" baseField="0" baseItem="0"/>
  </dataFields>
  <formats count="6">
    <format dxfId="19">
      <pivotArea type="all" dataOnly="0" outline="0" fieldPosition="0"/>
    </format>
    <format dxfId="18">
      <pivotArea type="origin" dataOnly="0" labelOnly="1" outline="0" fieldPosition="0"/>
    </format>
    <format dxfId="17">
      <pivotArea field="0" type="button" dataOnly="0" labelOnly="1" outline="0" axis="axisRow" fieldPosition="0"/>
    </format>
    <format dxfId="16">
      <pivotArea field="3" type="button" dataOnly="0" labelOnly="1" outline="0" axis="axisCol" fieldPosition="0"/>
    </format>
    <format dxfId="15">
      <pivotArea type="topRight" dataOnly="0" labelOnly="1" outline="0" fieldPosition="0"/>
    </format>
    <format dxfId="14">
      <pivotArea dataOnly="0" labelOnly="1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СводнаяТаблица2" cacheId="1" applyNumberFormats="0" applyBorderFormats="0" applyFontFormats="0" applyPatternFormats="0" applyAlignmentFormats="0" applyWidthHeightFormats="1" dataCaption="Значения" updatedVersion="4" minRefreshableVersion="3" showDrill="0" useAutoFormatting="1" rowGrandTotals="0" colGrandTotals="0" itemPrintTitles="1" createdVersion="4" indent="0" showHeaders="0" outline="1" outlineData="1" multipleFieldFilters="0">
  <location ref="R30:X31" firstHeaderRow="0" firstDataRow="1" firstDataCol="1" rowPageCount="1" colPageCount="1"/>
  <pivotFields count="4">
    <pivotField axis="axisPage" showAll="0">
      <items count="26">
        <item x="13"/>
        <item x="12"/>
        <item x="14"/>
        <item x="10"/>
        <item x="9"/>
        <item x="11"/>
        <item x="16"/>
        <item x="15"/>
        <item x="17"/>
        <item x="19"/>
        <item x="18"/>
        <item x="20"/>
        <item x="21"/>
        <item x="22"/>
        <item x="23"/>
        <item x="1"/>
        <item x="0"/>
        <item x="2"/>
        <item x="4"/>
        <item x="3"/>
        <item x="5"/>
        <item x="7"/>
        <item x="6"/>
        <item x="8"/>
        <item x="24"/>
        <item t="default"/>
      </items>
    </pivotField>
    <pivotField showAll="0"/>
    <pivotField axis="axisCol" showAll="0">
      <items count="7">
        <item x="0"/>
        <item x="2"/>
        <item x="4"/>
        <item x="5"/>
        <item x="1"/>
        <item x="3"/>
        <item t="default"/>
      </items>
    </pivotField>
    <pivotField dataField="1" showAll="0"/>
  </pivotFields>
  <rowItems count="1">
    <i/>
  </rowItems>
  <colFields count="1">
    <field x="2"/>
  </colFields>
  <colItems count="6">
    <i>
      <x/>
    </i>
    <i>
      <x v="1"/>
    </i>
    <i>
      <x v="2"/>
    </i>
    <i>
      <x v="3"/>
    </i>
    <i>
      <x v="4"/>
    </i>
    <i>
      <x v="5"/>
    </i>
  </colItems>
  <pageFields count="1">
    <pageField fld="0" item="19" hier="-1"/>
  </pageFields>
  <dataFields count="1">
    <dataField name="По норме" fld="3" baseField="0" baseItem="0"/>
  </dataFields>
  <formats count="8">
    <format dxfId="27">
      <pivotArea type="all" dataOnly="0" outline="0" fieldPosition="0"/>
    </format>
    <format dxfId="26">
      <pivotArea type="all" dataOnly="0" outline="0" fieldPosition="0"/>
    </format>
    <format dxfId="25">
      <pivotArea type="all" dataOnly="0" outline="0" fieldPosition="0"/>
    </format>
    <format dxfId="24">
      <pivotArea outline="0" collapsedLevelsAreSubtotals="1" fieldPosition="0">
        <references count="1">
          <reference field="2" count="1" selected="0">
            <x v="1"/>
          </reference>
        </references>
      </pivotArea>
    </format>
    <format dxfId="23">
      <pivotArea outline="0" collapsedLevelsAreSubtotals="1" fieldPosition="0">
        <references count="1">
          <reference field="2" count="1" selected="0">
            <x v="2"/>
          </reference>
        </references>
      </pivotArea>
    </format>
    <format dxfId="22">
      <pivotArea outline="0" collapsedLevelsAreSubtotals="1" fieldPosition="0">
        <references count="1">
          <reference field="2" count="1" selected="0">
            <x v="3"/>
          </reference>
        </references>
      </pivotArea>
    </format>
    <format dxfId="21">
      <pivotArea outline="0" collapsedLevelsAreSubtotals="1" fieldPosition="0">
        <references count="1">
          <reference field="2" count="1" selected="0">
            <x v="4"/>
          </reference>
        </references>
      </pivotArea>
    </format>
    <format dxfId="20">
      <pivotArea outline="0" collapsedLevelsAreSubtotals="1" fieldPosition="0">
        <references count="1">
          <reference field="2" count="1" selected="0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Таблица1" displayName="Таблица1" ref="F1000:J1612" totalsRowShown="0" headerRowDxfId="13" dataDxfId="12" tableBorderDxfId="11">
  <autoFilter ref="F1000:J1612"/>
  <tableColumns count="5">
    <tableColumn id="1" name="Тип" dataDxfId="10"/>
    <tableColumn id="2" name="Корм" dataDxfId="9"/>
    <tableColumn id="5" name="Номер" dataDxfId="8"/>
    <tableColumn id="3" name="Питательность" dataDxfId="7"/>
    <tableColumn id="4" name="значение" dataDxfId="6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P1000:S1150" totalsRowShown="0" headerRowDxfId="5" dataDxfId="4">
  <autoFilter ref="P1000:S1150"/>
  <tableColumns count="4">
    <tableColumn id="1" name="Период" dataDxfId="3"/>
    <tableColumn id="2" name="Номер" dataDxfId="2"/>
    <tableColumn id="3" name="Питательность" dataDxfId="1"/>
    <tableColumn id="4" name="Значение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://www.rabbitway.ru/" TargetMode="External"/><Relationship Id="rId7" Type="http://schemas.openxmlformats.org/officeDocument/2006/relationships/table" Target="../tables/table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rabbitway.ru/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5:Y1994"/>
  <sheetViews>
    <sheetView tabSelected="1" topLeftCell="A4" zoomScale="85" zoomScaleNormal="85" workbookViewId="0">
      <selection activeCell="R16" sqref="R16"/>
    </sheetView>
  </sheetViews>
  <sheetFormatPr defaultRowHeight="15" x14ac:dyDescent="0.25"/>
  <cols>
    <col min="1" max="5" width="9.140625" style="1"/>
    <col min="6" max="6" width="33.28515625" style="1" customWidth="1"/>
    <col min="7" max="7" width="21.140625" style="1" customWidth="1"/>
    <col min="8" max="8" width="8.85546875" style="1" customWidth="1"/>
    <col min="9" max="9" width="8.5703125" style="1" customWidth="1"/>
    <col min="10" max="10" width="10.140625" style="1" customWidth="1"/>
    <col min="11" max="11" width="22.85546875" style="1" customWidth="1"/>
    <col min="12" max="12" width="8.28515625" style="1" customWidth="1"/>
    <col min="13" max="13" width="7.42578125" style="1" customWidth="1"/>
    <col min="14" max="14" width="25.5703125" style="1" customWidth="1"/>
    <col min="15" max="15" width="7.28515625" style="1" customWidth="1"/>
    <col min="16" max="16" width="25" style="1" customWidth="1"/>
    <col min="17" max="18" width="9.85546875" style="1" customWidth="1"/>
    <col min="19" max="19" width="25.7109375" style="1" customWidth="1"/>
    <col min="20" max="20" width="11.5703125" style="1" customWidth="1"/>
    <col min="21" max="21" width="8.5703125" style="1" customWidth="1"/>
    <col min="22" max="22" width="10.140625" style="1" customWidth="1"/>
    <col min="23" max="23" width="22.85546875" style="1" customWidth="1"/>
    <col min="24" max="24" width="8.28515625" style="1" customWidth="1"/>
    <col min="25" max="16384" width="9.140625" style="1"/>
  </cols>
  <sheetData>
    <row r="5" spans="5:25" ht="26.25" x14ac:dyDescent="0.4">
      <c r="G5" s="12" t="s">
        <v>143</v>
      </c>
      <c r="S5" s="12" t="s">
        <v>143</v>
      </c>
    </row>
    <row r="6" spans="5:25" ht="15.75" thickBot="1" x14ac:dyDescent="0.3">
      <c r="E6" s="2"/>
      <c r="F6" s="2"/>
      <c r="G6" s="2"/>
      <c r="H6" s="2"/>
      <c r="I6" s="2"/>
      <c r="J6" s="2"/>
      <c r="K6" s="2"/>
      <c r="L6" s="2"/>
      <c r="M6" s="2"/>
    </row>
    <row r="7" spans="5:25" x14ac:dyDescent="0.25">
      <c r="E7" s="2"/>
      <c r="F7" s="26" t="s">
        <v>76</v>
      </c>
      <c r="G7" s="26" t="s">
        <v>75</v>
      </c>
      <c r="H7" s="26"/>
      <c r="I7" s="26"/>
      <c r="J7" s="26"/>
      <c r="K7" s="26"/>
      <c r="L7" s="26"/>
      <c r="M7"/>
      <c r="O7" s="2"/>
      <c r="P7" s="15"/>
      <c r="Q7" s="22" t="s">
        <v>144</v>
      </c>
      <c r="R7" s="17" t="s">
        <v>146</v>
      </c>
      <c r="S7" s="14" t="s">
        <v>146</v>
      </c>
      <c r="T7" s="14" t="s">
        <v>150</v>
      </c>
      <c r="U7" s="14" t="s">
        <v>148</v>
      </c>
      <c r="V7" s="14" t="s">
        <v>149</v>
      </c>
      <c r="W7" s="14" t="s">
        <v>152</v>
      </c>
      <c r="X7" s="14" t="s">
        <v>153</v>
      </c>
      <c r="Y7" s="2"/>
    </row>
    <row r="8" spans="5:25" x14ac:dyDescent="0.25">
      <c r="E8" s="2"/>
      <c r="F8" s="26" t="s">
        <v>155</v>
      </c>
      <c r="G8" s="26" t="s">
        <v>2</v>
      </c>
      <c r="H8" s="26" t="s">
        <v>4</v>
      </c>
      <c r="I8" s="26" t="s">
        <v>6</v>
      </c>
      <c r="J8" s="26" t="s">
        <v>7</v>
      </c>
      <c r="K8" s="26" t="s">
        <v>3</v>
      </c>
      <c r="L8" s="26" t="s">
        <v>5</v>
      </c>
      <c r="M8"/>
      <c r="O8" s="2"/>
      <c r="P8" s="16" t="s">
        <v>13</v>
      </c>
      <c r="Q8" s="23" t="s">
        <v>154</v>
      </c>
      <c r="R8" s="18" t="s">
        <v>145</v>
      </c>
      <c r="S8" s="13" t="s">
        <v>2</v>
      </c>
      <c r="T8" s="13" t="s">
        <v>147</v>
      </c>
      <c r="U8" s="13" t="s">
        <v>147</v>
      </c>
      <c r="V8" s="13" t="s">
        <v>151</v>
      </c>
      <c r="W8" s="13" t="s">
        <v>151</v>
      </c>
      <c r="X8" s="13" t="s">
        <v>151</v>
      </c>
      <c r="Y8" s="2"/>
    </row>
    <row r="9" spans="5:25" x14ac:dyDescent="0.25">
      <c r="E9" s="2"/>
      <c r="F9" s="4" t="s">
        <v>0</v>
      </c>
      <c r="G9" s="3"/>
      <c r="H9" s="3"/>
      <c r="I9" s="3"/>
      <c r="J9" s="3"/>
      <c r="K9" s="3"/>
      <c r="L9" s="3"/>
      <c r="M9"/>
      <c r="O9" s="2"/>
      <c r="P9" s="16" t="str">
        <f>IF(F9=0,"",F9)</f>
        <v>Зеленый корм</v>
      </c>
      <c r="Q9" s="24"/>
      <c r="R9" s="19" t="str">
        <f t="shared" ref="R9:R26" si="0">IF(G9=0,"",100*S9/G9)</f>
        <v/>
      </c>
      <c r="S9" s="6" t="str">
        <f>IF(Q9=0,"",$S$31*Q9/100)</f>
        <v/>
      </c>
      <c r="T9" s="7" t="str">
        <f>IF(G9=0,"",H9*R9/100)</f>
        <v/>
      </c>
      <c r="U9" s="7" t="str">
        <f>IF(G9=0,"",R9*I9/100)</f>
        <v/>
      </c>
      <c r="V9" s="7" t="str">
        <f>IF(G9=0,"",R9*J9/100)</f>
        <v/>
      </c>
      <c r="W9" s="7" t="str">
        <f>IF(G9=0,"",R9*K9/100)</f>
        <v/>
      </c>
      <c r="X9" s="7" t="str">
        <f>IF(G9=0,"",R9*L9/100)</f>
        <v/>
      </c>
      <c r="Y9" s="2"/>
    </row>
    <row r="10" spans="5:25" x14ac:dyDescent="0.25">
      <c r="E10" s="2"/>
      <c r="F10" s="5" t="s">
        <v>164</v>
      </c>
      <c r="G10" s="3">
        <v>18</v>
      </c>
      <c r="H10" s="3">
        <v>0.36</v>
      </c>
      <c r="I10" s="3">
        <v>8.5</v>
      </c>
      <c r="J10" s="3">
        <v>6.5</v>
      </c>
      <c r="K10" s="3">
        <v>3.5</v>
      </c>
      <c r="L10" s="3">
        <v>0.22</v>
      </c>
      <c r="M10"/>
      <c r="O10" s="2"/>
      <c r="P10" s="16" t="str">
        <f t="shared" ref="P10:P26" si="1">IF(F10=0,"",F10)</f>
        <v>Крапива(зеленая масса)</v>
      </c>
      <c r="Q10" s="24">
        <v>9.9969999999999999</v>
      </c>
      <c r="R10" s="19">
        <f t="shared" si="0"/>
        <v>88.862222222222215</v>
      </c>
      <c r="S10" s="6">
        <f t="shared" ref="S10:S26" si="2">IF(Q10=0,"",$S$31*Q10/100)</f>
        <v>15.995200000000001</v>
      </c>
      <c r="T10" s="7">
        <f t="shared" ref="T10:T26" si="3">IF(G10=0,"",H10*R10/100)</f>
        <v>0.31990399999999997</v>
      </c>
      <c r="U10" s="7">
        <f t="shared" ref="U10:U26" si="4">IF(G10=0,"",R10*I10/100)</f>
        <v>7.5532888888888889</v>
      </c>
      <c r="V10" s="7">
        <f t="shared" ref="V10:V26" si="5">IF(G10=0,"",R10*J10/100)</f>
        <v>5.7760444444444445</v>
      </c>
      <c r="W10" s="7">
        <f t="shared" ref="W10:W26" si="6">IF(G10=0,"",R10*K10/100)</f>
        <v>3.110177777777777</v>
      </c>
      <c r="X10" s="7">
        <f t="shared" ref="X10:X26" si="7">IF(G10=0,"",R10*L10/100)</f>
        <v>0.19549688888888889</v>
      </c>
      <c r="Y10" s="2"/>
    </row>
    <row r="11" spans="5:25" x14ac:dyDescent="0.25">
      <c r="E11" s="2"/>
      <c r="F11" s="4" t="s">
        <v>48</v>
      </c>
      <c r="G11" s="3"/>
      <c r="H11" s="3"/>
      <c r="I11" s="3"/>
      <c r="J11" s="3"/>
      <c r="K11" s="3"/>
      <c r="L11" s="3"/>
      <c r="M11"/>
      <c r="O11" s="2"/>
      <c r="P11" s="16" t="str">
        <f t="shared" si="1"/>
        <v>Зерновые</v>
      </c>
      <c r="Q11" s="24"/>
      <c r="R11" s="19" t="str">
        <f t="shared" si="0"/>
        <v/>
      </c>
      <c r="S11" s="6" t="str">
        <f t="shared" si="2"/>
        <v/>
      </c>
      <c r="T11" s="7" t="str">
        <f t="shared" si="3"/>
        <v/>
      </c>
      <c r="U11" s="7" t="str">
        <f t="shared" si="4"/>
        <v/>
      </c>
      <c r="V11" s="7" t="str">
        <f t="shared" si="5"/>
        <v/>
      </c>
      <c r="W11" s="7" t="str">
        <f t="shared" si="6"/>
        <v/>
      </c>
      <c r="X11" s="7" t="str">
        <f t="shared" si="7"/>
        <v/>
      </c>
      <c r="Y11" s="2"/>
    </row>
    <row r="12" spans="5:25" x14ac:dyDescent="0.25">
      <c r="E12" s="2"/>
      <c r="F12" s="5" t="s">
        <v>21</v>
      </c>
      <c r="G12" s="3">
        <v>100</v>
      </c>
      <c r="H12" s="3">
        <v>0.1</v>
      </c>
      <c r="I12" s="3">
        <v>0</v>
      </c>
      <c r="J12" s="3">
        <v>9.8000000000000007</v>
      </c>
      <c r="K12" s="3">
        <v>9</v>
      </c>
      <c r="L12" s="3">
        <v>0.3</v>
      </c>
      <c r="M12"/>
      <c r="O12" s="2"/>
      <c r="P12" s="16" t="str">
        <f t="shared" si="1"/>
        <v>Овес</v>
      </c>
      <c r="Q12" s="24">
        <v>10</v>
      </c>
      <c r="R12" s="19">
        <f t="shared" si="0"/>
        <v>16</v>
      </c>
      <c r="S12" s="6">
        <f t="shared" si="2"/>
        <v>16</v>
      </c>
      <c r="T12" s="7">
        <f t="shared" si="3"/>
        <v>1.6E-2</v>
      </c>
      <c r="U12" s="7">
        <f t="shared" si="4"/>
        <v>0</v>
      </c>
      <c r="V12" s="7">
        <f t="shared" si="5"/>
        <v>1.5680000000000001</v>
      </c>
      <c r="W12" s="7">
        <f t="shared" si="6"/>
        <v>1.44</v>
      </c>
      <c r="X12" s="7">
        <f t="shared" si="7"/>
        <v>4.8000000000000001E-2</v>
      </c>
      <c r="Y12" s="2"/>
    </row>
    <row r="13" spans="5:25" x14ac:dyDescent="0.25">
      <c r="E13" s="2"/>
      <c r="F13" s="4" t="s">
        <v>63</v>
      </c>
      <c r="G13" s="3"/>
      <c r="H13" s="3"/>
      <c r="I13" s="3"/>
      <c r="J13" s="3"/>
      <c r="K13" s="3"/>
      <c r="L13" s="3"/>
      <c r="M13"/>
      <c r="O13" s="2"/>
      <c r="P13" s="16" t="str">
        <f t="shared" si="1"/>
        <v>Корма животного происхождения</v>
      </c>
      <c r="Q13" s="24"/>
      <c r="R13" s="19" t="str">
        <f t="shared" si="0"/>
        <v/>
      </c>
      <c r="S13" s="6" t="str">
        <f t="shared" si="2"/>
        <v/>
      </c>
      <c r="T13" s="7" t="str">
        <f t="shared" si="3"/>
        <v/>
      </c>
      <c r="U13" s="7" t="str">
        <f t="shared" si="4"/>
        <v/>
      </c>
      <c r="V13" s="7" t="str">
        <f t="shared" si="5"/>
        <v/>
      </c>
      <c r="W13" s="7" t="str">
        <f t="shared" si="6"/>
        <v/>
      </c>
      <c r="X13" s="7" t="str">
        <f t="shared" si="7"/>
        <v/>
      </c>
      <c r="Y13" s="2"/>
    </row>
    <row r="14" spans="5:25" x14ac:dyDescent="0.25">
      <c r="E14" s="2"/>
      <c r="F14" s="5" t="s">
        <v>167</v>
      </c>
      <c r="G14" s="3">
        <v>90.5</v>
      </c>
      <c r="H14" s="3">
        <v>5.0999999999999996</v>
      </c>
      <c r="I14" s="3">
        <v>0</v>
      </c>
      <c r="J14" s="3">
        <v>0</v>
      </c>
      <c r="K14" s="3">
        <v>38</v>
      </c>
      <c r="L14" s="3">
        <v>3.2</v>
      </c>
      <c r="M14"/>
      <c r="O14" s="2"/>
      <c r="P14" s="16" t="str">
        <f t="shared" si="1"/>
        <v>zМясо-костная мука</v>
      </c>
      <c r="Q14" s="24">
        <v>1E-3</v>
      </c>
      <c r="R14" s="19">
        <f t="shared" si="0"/>
        <v>1.7679558011049724E-3</v>
      </c>
      <c r="S14" s="6">
        <f t="shared" si="2"/>
        <v>1.6000000000000001E-3</v>
      </c>
      <c r="T14" s="7">
        <f t="shared" si="3"/>
        <v>9.0165745856353596E-5</v>
      </c>
      <c r="U14" s="7">
        <f t="shared" si="4"/>
        <v>0</v>
      </c>
      <c r="V14" s="7">
        <f t="shared" si="5"/>
        <v>0</v>
      </c>
      <c r="W14" s="7">
        <f t="shared" si="6"/>
        <v>6.7182320441988954E-4</v>
      </c>
      <c r="X14" s="7">
        <f t="shared" si="7"/>
        <v>5.657458563535912E-5</v>
      </c>
      <c r="Y14" s="2"/>
    </row>
    <row r="15" spans="5:25" x14ac:dyDescent="0.25">
      <c r="E15" s="2"/>
      <c r="F15" s="4" t="s">
        <v>55</v>
      </c>
      <c r="G15" s="3"/>
      <c r="H15" s="3"/>
      <c r="I15" s="3"/>
      <c r="J15" s="3"/>
      <c r="K15" s="3"/>
      <c r="L15" s="3"/>
      <c r="M15"/>
      <c r="O15" s="2"/>
      <c r="P15" s="16" t="str">
        <f t="shared" si="1"/>
        <v>Отруби</v>
      </c>
      <c r="Q15" s="24"/>
      <c r="R15" s="19" t="str">
        <f t="shared" si="0"/>
        <v/>
      </c>
      <c r="S15" s="6" t="str">
        <f t="shared" si="2"/>
        <v/>
      </c>
      <c r="T15" s="7" t="str">
        <f t="shared" si="3"/>
        <v/>
      </c>
      <c r="U15" s="7" t="str">
        <f t="shared" si="4"/>
        <v/>
      </c>
      <c r="V15" s="7" t="str">
        <f t="shared" si="5"/>
        <v/>
      </c>
      <c r="W15" s="7" t="str">
        <f t="shared" si="6"/>
        <v/>
      </c>
      <c r="X15" s="7" t="str">
        <f t="shared" si="7"/>
        <v/>
      </c>
      <c r="Y15" s="2"/>
    </row>
    <row r="16" spans="5:25" x14ac:dyDescent="0.25">
      <c r="E16" s="2"/>
      <c r="F16" s="5" t="s">
        <v>165</v>
      </c>
      <c r="G16" s="3">
        <v>108</v>
      </c>
      <c r="H16" s="3">
        <v>0.03</v>
      </c>
      <c r="I16" s="3">
        <v>0</v>
      </c>
      <c r="J16" s="3">
        <v>6</v>
      </c>
      <c r="K16" s="3">
        <v>5.8</v>
      </c>
      <c r="L16" s="3">
        <v>0.14000000000000001</v>
      </c>
      <c r="M16"/>
      <c r="O16" s="2"/>
      <c r="P16" s="16" t="str">
        <f t="shared" si="1"/>
        <v>Отруби кукурузные</v>
      </c>
      <c r="Q16" s="24">
        <v>20</v>
      </c>
      <c r="R16" s="19">
        <f t="shared" si="0"/>
        <v>29.62962962962963</v>
      </c>
      <c r="S16" s="6">
        <f t="shared" si="2"/>
        <v>32</v>
      </c>
      <c r="T16" s="7">
        <f t="shared" si="3"/>
        <v>8.8888888888888889E-3</v>
      </c>
      <c r="U16" s="7">
        <f t="shared" si="4"/>
        <v>0</v>
      </c>
      <c r="V16" s="7">
        <f t="shared" si="5"/>
        <v>1.7777777777777777</v>
      </c>
      <c r="W16" s="7">
        <f t="shared" si="6"/>
        <v>1.7185185185185186</v>
      </c>
      <c r="X16" s="7">
        <f t="shared" si="7"/>
        <v>4.1481481481481487E-2</v>
      </c>
      <c r="Y16" s="2"/>
    </row>
    <row r="17" spans="5:25" x14ac:dyDescent="0.25">
      <c r="E17" s="2"/>
      <c r="F17" s="5" t="s">
        <v>86</v>
      </c>
      <c r="G17" s="3">
        <v>71.2</v>
      </c>
      <c r="H17" s="3">
        <v>0.18</v>
      </c>
      <c r="I17" s="3">
        <v>0</v>
      </c>
      <c r="J17" s="3">
        <v>8.4</v>
      </c>
      <c r="K17" s="3">
        <v>12.6</v>
      </c>
      <c r="L17" s="3">
        <v>1</v>
      </c>
      <c r="M17"/>
      <c r="O17" s="2"/>
      <c r="P17" s="16" t="str">
        <f t="shared" si="1"/>
        <v>Отруби пшеничные грубые</v>
      </c>
      <c r="Q17" s="24">
        <v>30</v>
      </c>
      <c r="R17" s="19">
        <f t="shared" si="0"/>
        <v>67.415730337078642</v>
      </c>
      <c r="S17" s="6">
        <f t="shared" si="2"/>
        <v>48</v>
      </c>
      <c r="T17" s="7">
        <f t="shared" si="3"/>
        <v>0.12134831460674154</v>
      </c>
      <c r="U17" s="7">
        <f t="shared" si="4"/>
        <v>0</v>
      </c>
      <c r="V17" s="7">
        <f t="shared" si="5"/>
        <v>5.6629213483146064</v>
      </c>
      <c r="W17" s="7">
        <f t="shared" si="6"/>
        <v>8.4943820224719087</v>
      </c>
      <c r="X17" s="7">
        <f t="shared" si="7"/>
        <v>0.67415730337078639</v>
      </c>
      <c r="Y17" s="2"/>
    </row>
    <row r="18" spans="5:25" x14ac:dyDescent="0.25">
      <c r="E18" s="2"/>
      <c r="F18" s="4" t="s">
        <v>32</v>
      </c>
      <c r="G18" s="3"/>
      <c r="H18" s="3"/>
      <c r="I18" s="3"/>
      <c r="J18" s="3"/>
      <c r="K18" s="3"/>
      <c r="L18" s="3"/>
      <c r="M18"/>
      <c r="O18" s="2"/>
      <c r="P18" s="16" t="str">
        <f t="shared" si="1"/>
        <v>Сено</v>
      </c>
      <c r="Q18" s="24"/>
      <c r="R18" s="19" t="str">
        <f t="shared" si="0"/>
        <v/>
      </c>
      <c r="S18" s="6" t="str">
        <f t="shared" si="2"/>
        <v/>
      </c>
      <c r="T18" s="7" t="str">
        <f t="shared" si="3"/>
        <v/>
      </c>
      <c r="U18" s="7" t="str">
        <f t="shared" si="4"/>
        <v/>
      </c>
      <c r="V18" s="7" t="str">
        <f t="shared" si="5"/>
        <v/>
      </c>
      <c r="W18" s="7" t="str">
        <f t="shared" si="6"/>
        <v/>
      </c>
      <c r="X18" s="7" t="str">
        <f t="shared" si="7"/>
        <v/>
      </c>
      <c r="Y18" s="2"/>
    </row>
    <row r="19" spans="5:25" x14ac:dyDescent="0.25">
      <c r="E19" s="2"/>
      <c r="F19" s="5" t="s">
        <v>111</v>
      </c>
      <c r="G19" s="3">
        <v>60</v>
      </c>
      <c r="H19" s="3">
        <v>0.7</v>
      </c>
      <c r="I19" s="3">
        <v>3</v>
      </c>
      <c r="J19" s="3">
        <v>24</v>
      </c>
      <c r="K19" s="3">
        <v>5.5</v>
      </c>
      <c r="L19" s="3">
        <v>0.4</v>
      </c>
      <c r="M19"/>
      <c r="O19" s="2"/>
      <c r="P19" s="16" t="str">
        <f t="shared" si="1"/>
        <v>Сено луговое оч.хорошее</v>
      </c>
      <c r="Q19" s="24">
        <v>20</v>
      </c>
      <c r="R19" s="19">
        <f t="shared" si="0"/>
        <v>53.333333333333336</v>
      </c>
      <c r="S19" s="6">
        <f t="shared" si="2"/>
        <v>32</v>
      </c>
      <c r="T19" s="7">
        <f t="shared" si="3"/>
        <v>0.37333333333333335</v>
      </c>
      <c r="U19" s="7">
        <f t="shared" si="4"/>
        <v>1.6</v>
      </c>
      <c r="V19" s="7">
        <f t="shared" si="5"/>
        <v>12.8</v>
      </c>
      <c r="W19" s="7">
        <f t="shared" si="6"/>
        <v>2.9333333333333336</v>
      </c>
      <c r="X19" s="7">
        <f t="shared" si="7"/>
        <v>0.21333333333333335</v>
      </c>
      <c r="Y19" s="2"/>
    </row>
    <row r="20" spans="5:25" x14ac:dyDescent="0.25">
      <c r="E20" s="2"/>
      <c r="F20" s="4" t="s">
        <v>58</v>
      </c>
      <c r="G20" s="3"/>
      <c r="H20" s="3"/>
      <c r="I20" s="3"/>
      <c r="J20" s="3"/>
      <c r="K20" s="3"/>
      <c r="L20" s="3"/>
      <c r="M20"/>
      <c r="O20" s="2"/>
      <c r="P20" s="16" t="str">
        <f t="shared" si="1"/>
        <v>Шроты</v>
      </c>
      <c r="Q20" s="24"/>
      <c r="R20" s="19" t="str">
        <f t="shared" si="0"/>
        <v/>
      </c>
      <c r="S20" s="6" t="str">
        <f t="shared" si="2"/>
        <v/>
      </c>
      <c r="T20" s="7" t="str">
        <f t="shared" si="3"/>
        <v/>
      </c>
      <c r="U20" s="7" t="str">
        <f t="shared" si="4"/>
        <v/>
      </c>
      <c r="V20" s="7" t="str">
        <f t="shared" si="5"/>
        <v/>
      </c>
      <c r="W20" s="7" t="str">
        <f t="shared" si="6"/>
        <v/>
      </c>
      <c r="X20" s="7" t="str">
        <f t="shared" si="7"/>
        <v/>
      </c>
      <c r="Y20" s="2"/>
    </row>
    <row r="21" spans="5:25" x14ac:dyDescent="0.25">
      <c r="E21" s="2"/>
      <c r="F21" s="5" t="s">
        <v>78</v>
      </c>
      <c r="G21" s="3">
        <v>100</v>
      </c>
      <c r="H21" s="3">
        <v>0.3</v>
      </c>
      <c r="I21" s="3">
        <v>0</v>
      </c>
      <c r="J21" s="3">
        <v>14.1</v>
      </c>
      <c r="K21" s="3">
        <v>36.299999999999997</v>
      </c>
      <c r="L21" s="3">
        <v>1.1000000000000001</v>
      </c>
      <c r="M21"/>
      <c r="O21" s="2"/>
      <c r="P21" s="16" t="str">
        <f t="shared" si="1"/>
        <v>Шрот подсолнечниковый</v>
      </c>
      <c r="Q21" s="24">
        <v>10</v>
      </c>
      <c r="R21" s="19">
        <f t="shared" si="0"/>
        <v>16</v>
      </c>
      <c r="S21" s="6">
        <f t="shared" si="2"/>
        <v>16</v>
      </c>
      <c r="T21" s="7">
        <f t="shared" si="3"/>
        <v>4.8000000000000001E-2</v>
      </c>
      <c r="U21" s="7">
        <f t="shared" si="4"/>
        <v>0</v>
      </c>
      <c r="V21" s="7">
        <f t="shared" si="5"/>
        <v>2.2559999999999998</v>
      </c>
      <c r="W21" s="7">
        <f t="shared" si="6"/>
        <v>5.8079999999999998</v>
      </c>
      <c r="X21" s="7">
        <f t="shared" si="7"/>
        <v>0.17600000000000002</v>
      </c>
      <c r="Y21" s="2"/>
    </row>
    <row r="22" spans="5:25" x14ac:dyDescent="0.25">
      <c r="E22" s="2"/>
      <c r="F22" s="4" t="s">
        <v>166</v>
      </c>
      <c r="G22" s="3"/>
      <c r="H22" s="3"/>
      <c r="I22" s="3"/>
      <c r="J22" s="3"/>
      <c r="K22" s="3"/>
      <c r="L22" s="3"/>
      <c r="M22" s="2"/>
      <c r="O22" s="2"/>
      <c r="P22" s="16" t="str">
        <f t="shared" si="1"/>
        <v>Кормовые добавки</v>
      </c>
      <c r="Q22" s="24"/>
      <c r="R22" s="19" t="str">
        <f t="shared" si="0"/>
        <v/>
      </c>
      <c r="S22" s="6" t="str">
        <f t="shared" si="2"/>
        <v/>
      </c>
      <c r="T22" s="7" t="str">
        <f t="shared" si="3"/>
        <v/>
      </c>
      <c r="U22" s="7" t="str">
        <f t="shared" si="4"/>
        <v/>
      </c>
      <c r="V22" s="7" t="str">
        <f t="shared" si="5"/>
        <v/>
      </c>
      <c r="W22" s="7" t="str">
        <f t="shared" si="6"/>
        <v/>
      </c>
      <c r="X22" s="7" t="str">
        <f t="shared" si="7"/>
        <v/>
      </c>
      <c r="Y22" s="2"/>
    </row>
    <row r="23" spans="5:25" x14ac:dyDescent="0.25">
      <c r="E23" s="2"/>
      <c r="F23" s="5" t="s">
        <v>168</v>
      </c>
      <c r="G23" s="3">
        <v>0.1</v>
      </c>
      <c r="H23" s="3">
        <v>37</v>
      </c>
      <c r="I23" s="3">
        <v>0</v>
      </c>
      <c r="J23" s="3">
        <v>0</v>
      </c>
      <c r="K23" s="3">
        <v>0</v>
      </c>
      <c r="L23" s="3">
        <v>0.2</v>
      </c>
      <c r="M23" s="2"/>
      <c r="O23" s="2"/>
      <c r="P23" s="16" t="str">
        <f t="shared" si="1"/>
        <v>z Кормовой мел</v>
      </c>
      <c r="Q23" s="24">
        <v>2E-3</v>
      </c>
      <c r="R23" s="19">
        <f>IF(G23=0,"",100*S23/G23)</f>
        <v>3.1999999999999997</v>
      </c>
      <c r="S23" s="6">
        <f>IF(Q23=0,"",$S$31*Q23/100)</f>
        <v>3.2000000000000002E-3</v>
      </c>
      <c r="T23" s="7">
        <f t="shared" si="3"/>
        <v>1.1839999999999999</v>
      </c>
      <c r="U23" s="7">
        <f t="shared" si="4"/>
        <v>0</v>
      </c>
      <c r="V23" s="7">
        <f t="shared" si="5"/>
        <v>0</v>
      </c>
      <c r="W23" s="7">
        <f t="shared" si="6"/>
        <v>0</v>
      </c>
      <c r="X23" s="7">
        <f t="shared" si="7"/>
        <v>6.4000000000000003E-3</v>
      </c>
      <c r="Y23" s="2"/>
    </row>
    <row r="24" spans="5:25" x14ac:dyDescent="0.25">
      <c r="E24" s="2"/>
      <c r="F24"/>
      <c r="G24"/>
      <c r="H24"/>
      <c r="I24"/>
      <c r="J24"/>
      <c r="K24"/>
      <c r="L24"/>
      <c r="M24" s="2"/>
      <c r="O24" s="2"/>
      <c r="P24" s="16" t="str">
        <f t="shared" si="1"/>
        <v/>
      </c>
      <c r="Q24" s="24"/>
      <c r="R24" s="19" t="str">
        <f t="shared" si="0"/>
        <v/>
      </c>
      <c r="S24" s="6" t="str">
        <f t="shared" si="2"/>
        <v/>
      </c>
      <c r="T24" s="7" t="str">
        <f t="shared" si="3"/>
        <v/>
      </c>
      <c r="U24" s="7" t="str">
        <f t="shared" si="4"/>
        <v/>
      </c>
      <c r="V24" s="7" t="str">
        <f t="shared" si="5"/>
        <v/>
      </c>
      <c r="W24" s="7" t="str">
        <f t="shared" si="6"/>
        <v/>
      </c>
      <c r="X24" s="7" t="str">
        <f t="shared" si="7"/>
        <v/>
      </c>
      <c r="Y24" s="2"/>
    </row>
    <row r="25" spans="5:25" x14ac:dyDescent="0.25">
      <c r="E25" s="2"/>
      <c r="F25"/>
      <c r="G25"/>
      <c r="H25"/>
      <c r="I25"/>
      <c r="J25"/>
      <c r="K25"/>
      <c r="L25"/>
      <c r="M25" s="2"/>
      <c r="O25" s="2"/>
      <c r="P25" s="16" t="str">
        <f t="shared" si="1"/>
        <v/>
      </c>
      <c r="Q25" s="24"/>
      <c r="R25" s="19" t="str">
        <f t="shared" si="0"/>
        <v/>
      </c>
      <c r="S25" s="6" t="str">
        <f>IF(Q25=0,"",$S$31*Q25/100)</f>
        <v/>
      </c>
      <c r="T25" s="7" t="str">
        <f t="shared" si="3"/>
        <v/>
      </c>
      <c r="U25" s="7" t="str">
        <f t="shared" si="4"/>
        <v/>
      </c>
      <c r="V25" s="7" t="str">
        <f t="shared" si="5"/>
        <v/>
      </c>
      <c r="W25" s="7" t="str">
        <f t="shared" si="6"/>
        <v/>
      </c>
      <c r="X25" s="7" t="str">
        <f t="shared" si="7"/>
        <v/>
      </c>
      <c r="Y25" s="2"/>
    </row>
    <row r="26" spans="5:25" x14ac:dyDescent="0.25">
      <c r="E26" s="2"/>
      <c r="F26"/>
      <c r="G26"/>
      <c r="H26"/>
      <c r="I26"/>
      <c r="J26"/>
      <c r="K26"/>
      <c r="L26"/>
      <c r="M26" s="2"/>
      <c r="O26" s="2"/>
      <c r="P26" s="16" t="str">
        <f t="shared" si="1"/>
        <v/>
      </c>
      <c r="Q26" s="24"/>
      <c r="R26" s="19" t="str">
        <f t="shared" si="0"/>
        <v/>
      </c>
      <c r="S26" s="6" t="str">
        <f t="shared" si="2"/>
        <v/>
      </c>
      <c r="T26" s="7" t="str">
        <f t="shared" si="3"/>
        <v/>
      </c>
      <c r="U26" s="7" t="str">
        <f t="shared" si="4"/>
        <v/>
      </c>
      <c r="V26" s="7" t="str">
        <f t="shared" si="5"/>
        <v/>
      </c>
      <c r="W26" s="7" t="str">
        <f t="shared" si="6"/>
        <v/>
      </c>
      <c r="X26" s="7" t="str">
        <f t="shared" si="7"/>
        <v/>
      </c>
      <c r="Y26" s="2"/>
    </row>
    <row r="27" spans="5:25" x14ac:dyDescent="0.25">
      <c r="E27" s="2"/>
      <c r="F27"/>
      <c r="G27"/>
      <c r="H27"/>
      <c r="I27"/>
      <c r="J27"/>
      <c r="K27"/>
      <c r="L27"/>
      <c r="M27" s="2"/>
      <c r="O27" s="2"/>
      <c r="P27" s="16"/>
      <c r="Q27" s="24"/>
      <c r="R27" s="20"/>
      <c r="S27" s="6"/>
      <c r="T27" s="6"/>
      <c r="U27" s="6"/>
      <c r="V27" s="6"/>
      <c r="W27" s="6"/>
      <c r="X27" s="6"/>
      <c r="Y27" s="2"/>
    </row>
    <row r="28" spans="5:25" x14ac:dyDescent="0.25">
      <c r="E28" s="2"/>
      <c r="F28"/>
      <c r="G28"/>
      <c r="H28"/>
      <c r="I28"/>
      <c r="J28"/>
      <c r="K28"/>
      <c r="L28"/>
      <c r="M28" s="2"/>
      <c r="O28" s="2"/>
      <c r="P28" s="8"/>
      <c r="Q28" s="24"/>
      <c r="R28" s="9" t="s">
        <v>115</v>
      </c>
      <c r="S28" s="9" t="s">
        <v>120</v>
      </c>
      <c r="T28" s="6"/>
      <c r="U28" s="6"/>
      <c r="V28" s="6"/>
      <c r="W28" s="6"/>
      <c r="X28" s="6"/>
      <c r="Y28" s="2"/>
    </row>
    <row r="29" spans="5:25" ht="15.75" thickBot="1" x14ac:dyDescent="0.3">
      <c r="E29" s="2"/>
      <c r="F29"/>
      <c r="G29"/>
      <c r="H29"/>
      <c r="I29"/>
      <c r="J29"/>
      <c r="K29"/>
      <c r="L29"/>
      <c r="M29" s="2"/>
      <c r="O29" s="2"/>
      <c r="P29" s="10" t="str">
        <f>IF(Q29=100,"ВСЕ ВЕРНО","должно быть 100")</f>
        <v>ВСЕ ВЕРНО</v>
      </c>
      <c r="Q29" s="25">
        <f>SUM(Q9:Q26)</f>
        <v>100</v>
      </c>
      <c r="R29" s="21">
        <f t="shared" ref="R29:X29" si="8">SUM(R9:R26)</f>
        <v>274.44268347806491</v>
      </c>
      <c r="S29" s="7">
        <f t="shared" si="8"/>
        <v>160</v>
      </c>
      <c r="T29" s="7">
        <f t="shared" si="8"/>
        <v>2.0715647025748201</v>
      </c>
      <c r="U29" s="7">
        <f t="shared" si="8"/>
        <v>9.1532888888888895</v>
      </c>
      <c r="V29" s="7">
        <f t="shared" si="8"/>
        <v>29.84074357053683</v>
      </c>
      <c r="W29" s="7">
        <f t="shared" si="8"/>
        <v>23.505083475305959</v>
      </c>
      <c r="X29" s="7">
        <f t="shared" si="8"/>
        <v>1.3549255816601253</v>
      </c>
      <c r="Y29" s="2"/>
    </row>
    <row r="30" spans="5:25" x14ac:dyDescent="0.25">
      <c r="E30" s="2"/>
      <c r="F30"/>
      <c r="G30"/>
      <c r="H30"/>
      <c r="I30"/>
      <c r="J30"/>
      <c r="K30"/>
      <c r="L30"/>
      <c r="M30" s="2"/>
      <c r="O30" s="2"/>
      <c r="P30" s="8"/>
      <c r="Q30" s="9"/>
      <c r="R30" s="9"/>
      <c r="S30" s="9" t="s">
        <v>2</v>
      </c>
      <c r="T30" s="9" t="s">
        <v>4</v>
      </c>
      <c r="U30" s="9" t="s">
        <v>6</v>
      </c>
      <c r="V30" s="9" t="s">
        <v>7</v>
      </c>
      <c r="W30" s="9" t="s">
        <v>3</v>
      </c>
      <c r="X30" s="9" t="s">
        <v>5</v>
      </c>
      <c r="Y30" s="2"/>
    </row>
    <row r="31" spans="5:25" x14ac:dyDescent="0.25">
      <c r="E31" s="2"/>
      <c r="F31"/>
      <c r="G31"/>
      <c r="H31"/>
      <c r="I31"/>
      <c r="J31"/>
      <c r="K31"/>
      <c r="L31"/>
      <c r="M31" s="2"/>
      <c r="O31" s="2"/>
      <c r="P31" s="8"/>
      <c r="Q31" s="6"/>
      <c r="R31" s="6" t="s">
        <v>142</v>
      </c>
      <c r="S31" s="11">
        <v>160</v>
      </c>
      <c r="T31" s="29">
        <v>1.2</v>
      </c>
      <c r="U31" s="29">
        <v>1.6</v>
      </c>
      <c r="V31" s="29">
        <v>29</v>
      </c>
      <c r="W31" s="29">
        <v>23</v>
      </c>
      <c r="X31" s="7">
        <v>0.8</v>
      </c>
      <c r="Y31" s="2"/>
    </row>
    <row r="32" spans="5:25" x14ac:dyDescent="0.25">
      <c r="E32" s="2"/>
      <c r="F32"/>
      <c r="G32"/>
      <c r="H32"/>
      <c r="I32"/>
      <c r="J32"/>
      <c r="K32"/>
      <c r="L32"/>
      <c r="M32" s="2"/>
      <c r="O32" s="2"/>
      <c r="P32" s="8"/>
      <c r="Q32" s="8"/>
      <c r="R32" s="8"/>
      <c r="S32" s="8"/>
      <c r="T32" s="8" t="str">
        <f>IF(AND(T29&gt;=T31,X29&gt;=X31,T29&gt;=X29*1.5,T29&lt;=X29*2),"В норме",IF(AND(T29&gt;=T31,X29&lt;X31),"В норме",IF(AND(T29&gt;=T31,X29&gt;=X31,T29&lt;1.5*X29,),"Добавить кормовой мел",IF(AND(T29&lt;T31,T29&gt;=1.5*X29,T29&lt;=2*X29),"Добавить мясокостную муку","Добавить кормовой мел"))))</f>
        <v>В норме</v>
      </c>
      <c r="U32" s="8" t="str">
        <f>IF(U31&lt;U29,IF(U29&gt;U31*2,"Избыток каротина","В норме"),"Недостаточно каротина")</f>
        <v>Избыток каротина</v>
      </c>
      <c r="V32" s="8" t="str">
        <f>IF(V31&gt;V29,"Недостаточно клетчатки",IF(V29&gt;V31*1.3,"Избыток клетчатки","В норме"))</f>
        <v>В норме</v>
      </c>
      <c r="W32" s="8" t="str">
        <f>IF(W31&gt;W29,"Недостаточно протеина",IF(W29&gt;W31*1.1,"Избыток протеина","В норме"))</f>
        <v>В норме</v>
      </c>
      <c r="X32" s="8" t="str">
        <f>IF(AND(T29&gt;=T31,X29&gt;=X31,T29&gt;=X29*1.5,T29&lt;=X29*2),"В норме",IF(AND(T29&lt;=T31,X29&gt;=X31),"В норме",IF(AND(T29&gt;=T31,X29&gt;=X31,T29&gt;1.5*X29,),"Добавить монокальцийфосфат",IF(AND(X29&lt;X31,T29&gt;=1.5*X29,T29&lt;=2*X29),"Добавить мясокостную муку","Добавить монокальцийфосфат"))))</f>
        <v>В норме</v>
      </c>
      <c r="Y32" s="2"/>
    </row>
    <row r="939" spans="2:11" x14ac:dyDescent="0.25">
      <c r="B939" s="35"/>
      <c r="C939" s="35"/>
      <c r="D939" s="35"/>
      <c r="E939" s="35"/>
      <c r="F939" s="35"/>
      <c r="G939" s="35"/>
      <c r="H939" s="35"/>
      <c r="I939" s="35"/>
      <c r="J939" s="35"/>
      <c r="K939" s="35"/>
    </row>
    <row r="940" spans="2:11" x14ac:dyDescent="0.25">
      <c r="B940" s="35"/>
      <c r="C940" s="35"/>
      <c r="D940" s="35"/>
      <c r="E940" s="35"/>
      <c r="F940" s="35"/>
      <c r="G940" s="35"/>
      <c r="H940" s="35"/>
      <c r="I940" s="35"/>
      <c r="J940" s="35"/>
      <c r="K940" s="35"/>
    </row>
    <row r="941" spans="2:11" x14ac:dyDescent="0.25">
      <c r="B941" s="35"/>
      <c r="C941" s="35"/>
      <c r="D941" s="35"/>
      <c r="E941" s="35"/>
      <c r="F941" s="35"/>
      <c r="G941" s="35"/>
      <c r="H941" s="35"/>
      <c r="I941" s="35"/>
      <c r="J941" s="35"/>
      <c r="K941" s="35"/>
    </row>
    <row r="942" spans="2:11" x14ac:dyDescent="0.25">
      <c r="B942" s="35"/>
      <c r="C942" s="35"/>
      <c r="D942" s="35"/>
      <c r="E942" s="35"/>
      <c r="F942" s="35"/>
      <c r="G942" s="35"/>
      <c r="H942" s="35"/>
      <c r="I942" s="35"/>
      <c r="J942" s="35"/>
      <c r="K942" s="35"/>
    </row>
    <row r="943" spans="2:11" x14ac:dyDescent="0.25">
      <c r="B943" s="35"/>
      <c r="C943" s="35"/>
      <c r="D943" s="35"/>
      <c r="E943" s="35"/>
      <c r="F943" s="35"/>
      <c r="G943" s="35"/>
      <c r="H943" s="35"/>
      <c r="I943" s="35"/>
      <c r="J943" s="35"/>
      <c r="K943" s="35"/>
    </row>
    <row r="944" spans="2:11" x14ac:dyDescent="0.25">
      <c r="B944" s="35"/>
      <c r="C944" s="35"/>
      <c r="D944" s="35"/>
      <c r="E944" s="35"/>
      <c r="F944" s="35"/>
      <c r="G944" s="35"/>
      <c r="H944" s="35"/>
      <c r="I944" s="35"/>
      <c r="J944" s="35"/>
      <c r="K944" s="35"/>
    </row>
    <row r="945" spans="2:11" x14ac:dyDescent="0.25">
      <c r="B945" s="35"/>
      <c r="C945" s="35"/>
      <c r="D945" s="35"/>
      <c r="E945" s="35"/>
      <c r="F945" s="35"/>
      <c r="G945" s="35"/>
      <c r="H945" s="35"/>
      <c r="I945" s="35"/>
      <c r="J945" s="35"/>
      <c r="K945" s="35"/>
    </row>
    <row r="946" spans="2:11" x14ac:dyDescent="0.25">
      <c r="B946" s="35"/>
      <c r="C946" s="35"/>
      <c r="D946" s="35"/>
      <c r="E946" s="35"/>
      <c r="F946" s="35"/>
      <c r="G946" s="35"/>
      <c r="H946" s="35"/>
      <c r="I946" s="35"/>
      <c r="J946" s="35"/>
      <c r="K946" s="35"/>
    </row>
    <row r="947" spans="2:11" x14ac:dyDescent="0.25">
      <c r="B947" s="35"/>
      <c r="C947" s="35"/>
      <c r="D947" s="35"/>
      <c r="E947" s="35"/>
      <c r="F947" s="35"/>
      <c r="G947" s="35"/>
      <c r="H947" s="35"/>
      <c r="I947" s="35"/>
      <c r="J947" s="35"/>
      <c r="K947" s="35"/>
    </row>
    <row r="948" spans="2:11" x14ac:dyDescent="0.25">
      <c r="B948" s="35"/>
      <c r="C948" s="35"/>
      <c r="D948" s="35"/>
      <c r="E948" s="35"/>
      <c r="F948" s="35"/>
      <c r="G948" s="35"/>
      <c r="H948" s="35"/>
      <c r="I948" s="35"/>
      <c r="J948" s="35"/>
      <c r="K948" s="35"/>
    </row>
    <row r="949" spans="2:11" x14ac:dyDescent="0.25">
      <c r="B949" s="35"/>
      <c r="C949" s="35"/>
      <c r="D949" s="30"/>
      <c r="E949" s="30"/>
      <c r="F949" s="30"/>
      <c r="G949" s="30"/>
      <c r="H949" s="30"/>
      <c r="I949" s="30"/>
      <c r="J949" s="30"/>
      <c r="K949" s="30"/>
    </row>
    <row r="950" spans="2:11" x14ac:dyDescent="0.25">
      <c r="B950" s="35"/>
      <c r="C950" s="35"/>
      <c r="D950" s="30"/>
      <c r="E950" s="30"/>
      <c r="F950" s="30"/>
      <c r="G950" s="30"/>
      <c r="H950" s="30"/>
      <c r="I950" s="30"/>
      <c r="J950" s="30"/>
      <c r="K950" s="30"/>
    </row>
    <row r="951" spans="2:11" x14ac:dyDescent="0.25">
      <c r="B951" s="35"/>
      <c r="C951" s="35"/>
      <c r="D951" s="30"/>
      <c r="E951" s="30"/>
      <c r="F951" s="30"/>
      <c r="G951" s="30"/>
      <c r="H951" s="30"/>
      <c r="I951" s="30"/>
      <c r="J951" s="30"/>
      <c r="K951" s="30"/>
    </row>
    <row r="952" spans="2:11" x14ac:dyDescent="0.25">
      <c r="B952" s="35"/>
      <c r="C952" s="35"/>
      <c r="D952" s="30"/>
      <c r="E952" s="30"/>
      <c r="F952" s="30"/>
      <c r="G952" s="30"/>
      <c r="H952" s="30"/>
      <c r="I952" s="30"/>
      <c r="J952" s="30"/>
      <c r="K952" s="30"/>
    </row>
    <row r="953" spans="2:11" x14ac:dyDescent="0.25">
      <c r="B953" s="35"/>
      <c r="C953" s="35"/>
      <c r="D953" s="30"/>
      <c r="E953" s="30"/>
      <c r="F953" s="30"/>
      <c r="G953" s="30"/>
      <c r="H953" s="30"/>
      <c r="I953" s="30"/>
      <c r="J953" s="30"/>
      <c r="K953" s="30"/>
    </row>
    <row r="954" spans="2:11" x14ac:dyDescent="0.25">
      <c r="B954" s="35"/>
      <c r="C954" s="35"/>
      <c r="D954" s="30"/>
      <c r="E954" s="30"/>
      <c r="F954" s="30"/>
      <c r="G954" s="30"/>
      <c r="H954" s="30"/>
      <c r="I954" s="30"/>
      <c r="J954" s="30"/>
      <c r="K954" s="30"/>
    </row>
    <row r="955" spans="2:11" x14ac:dyDescent="0.25">
      <c r="B955" s="35"/>
      <c r="C955" s="35"/>
      <c r="D955" s="30"/>
      <c r="E955" s="30"/>
      <c r="F955" s="30"/>
      <c r="G955" s="30"/>
      <c r="H955" s="30"/>
      <c r="I955" s="30"/>
      <c r="J955" s="30"/>
      <c r="K955" s="30"/>
    </row>
    <row r="956" spans="2:11" x14ac:dyDescent="0.25">
      <c r="B956" s="35"/>
      <c r="C956" s="35"/>
      <c r="D956" s="30"/>
      <c r="E956" s="30"/>
      <c r="F956" s="30"/>
      <c r="G956" s="30"/>
      <c r="H956" s="30"/>
      <c r="I956" s="30"/>
      <c r="J956" s="30"/>
      <c r="K956" s="30"/>
    </row>
    <row r="957" spans="2:11" x14ac:dyDescent="0.25">
      <c r="B957" s="35"/>
      <c r="C957" s="35"/>
      <c r="D957" s="30"/>
      <c r="E957" s="30"/>
      <c r="F957" s="30"/>
      <c r="G957" s="30"/>
      <c r="H957" s="30"/>
      <c r="I957" s="30"/>
      <c r="J957" s="30"/>
      <c r="K957" s="30"/>
    </row>
    <row r="958" spans="2:11" x14ac:dyDescent="0.25">
      <c r="B958" s="35"/>
      <c r="C958" s="35"/>
      <c r="D958" s="30"/>
      <c r="E958" s="30"/>
      <c r="F958" s="30"/>
      <c r="G958" s="30"/>
      <c r="H958" s="30"/>
      <c r="I958" s="30"/>
      <c r="J958" s="30"/>
      <c r="K958" s="30"/>
    </row>
    <row r="959" spans="2:11" x14ac:dyDescent="0.25">
      <c r="B959" s="35"/>
      <c r="C959" s="35"/>
      <c r="D959" s="30"/>
      <c r="E959" s="30"/>
      <c r="F959" s="30"/>
      <c r="G959" s="30"/>
      <c r="H959" s="30"/>
      <c r="I959" s="30"/>
      <c r="J959" s="30"/>
      <c r="K959" s="30"/>
    </row>
    <row r="960" spans="2:11" x14ac:dyDescent="0.25">
      <c r="B960" s="35"/>
      <c r="C960" s="35"/>
      <c r="D960" s="30"/>
      <c r="E960" s="30"/>
      <c r="F960" s="30"/>
      <c r="G960" s="30"/>
      <c r="H960" s="30"/>
      <c r="I960" s="30"/>
      <c r="J960" s="30"/>
      <c r="K960" s="30"/>
    </row>
    <row r="961" spans="2:11" x14ac:dyDescent="0.25">
      <c r="B961" s="35"/>
      <c r="C961" s="35"/>
      <c r="D961" s="30"/>
      <c r="E961" s="30"/>
      <c r="F961" s="30"/>
      <c r="G961" s="30"/>
      <c r="H961" s="30"/>
      <c r="I961" s="30"/>
      <c r="J961" s="30"/>
      <c r="K961" s="30"/>
    </row>
    <row r="962" spans="2:11" x14ac:dyDescent="0.25">
      <c r="B962" s="35"/>
      <c r="C962" s="35"/>
      <c r="D962" s="30"/>
      <c r="E962" s="30"/>
      <c r="F962" s="30"/>
      <c r="G962" s="30"/>
      <c r="H962" s="30"/>
      <c r="I962" s="30"/>
      <c r="J962" s="30"/>
      <c r="K962" s="30"/>
    </row>
    <row r="963" spans="2:11" x14ac:dyDescent="0.25">
      <c r="B963" s="35"/>
      <c r="C963" s="35"/>
      <c r="D963" s="30"/>
      <c r="E963" s="30"/>
      <c r="F963" s="30"/>
      <c r="G963" s="30"/>
      <c r="H963" s="30"/>
      <c r="I963" s="30"/>
      <c r="J963" s="30"/>
      <c r="K963" s="30"/>
    </row>
    <row r="964" spans="2:11" x14ac:dyDescent="0.25">
      <c r="B964" s="35"/>
      <c r="C964" s="35"/>
      <c r="D964" s="30"/>
      <c r="E964" s="30"/>
      <c r="F964" s="30"/>
      <c r="G964" s="30"/>
      <c r="H964" s="30"/>
      <c r="I964" s="30"/>
      <c r="J964" s="30"/>
      <c r="K964" s="30"/>
    </row>
    <row r="965" spans="2:11" x14ac:dyDescent="0.25">
      <c r="B965" s="35"/>
      <c r="C965" s="35"/>
      <c r="D965" s="30"/>
      <c r="E965" s="30"/>
      <c r="F965" s="30"/>
      <c r="G965" s="30"/>
      <c r="H965" s="30"/>
      <c r="I965" s="30"/>
      <c r="J965" s="30"/>
      <c r="K965" s="30"/>
    </row>
    <row r="966" spans="2:11" x14ac:dyDescent="0.25">
      <c r="B966" s="35"/>
      <c r="C966" s="35"/>
      <c r="D966" s="30"/>
      <c r="E966" s="30"/>
      <c r="F966" s="30"/>
      <c r="G966" s="30"/>
      <c r="H966" s="30"/>
      <c r="I966" s="30"/>
      <c r="J966" s="30"/>
      <c r="K966" s="30"/>
    </row>
    <row r="967" spans="2:11" x14ac:dyDescent="0.25">
      <c r="B967" s="35"/>
      <c r="C967" s="35"/>
      <c r="D967" s="30"/>
      <c r="E967" s="30"/>
      <c r="F967" s="30"/>
      <c r="G967" s="30"/>
      <c r="H967" s="30"/>
      <c r="I967" s="30"/>
      <c r="J967" s="30"/>
      <c r="K967" s="30"/>
    </row>
    <row r="968" spans="2:11" x14ac:dyDescent="0.25">
      <c r="B968" s="35"/>
      <c r="C968" s="35"/>
      <c r="D968" s="30"/>
      <c r="E968" s="30"/>
      <c r="F968" s="30"/>
      <c r="G968" s="30"/>
      <c r="H968" s="30"/>
      <c r="I968" s="30"/>
      <c r="J968" s="30"/>
      <c r="K968" s="30"/>
    </row>
    <row r="969" spans="2:11" x14ac:dyDescent="0.25">
      <c r="B969" s="35"/>
      <c r="C969" s="35"/>
      <c r="D969" s="30"/>
      <c r="E969" s="30"/>
      <c r="F969" s="30"/>
      <c r="G969" s="30"/>
      <c r="H969" s="30"/>
      <c r="I969" s="30"/>
      <c r="J969" s="30"/>
      <c r="K969" s="30"/>
    </row>
    <row r="970" spans="2:11" x14ac:dyDescent="0.25">
      <c r="B970" s="35"/>
      <c r="C970" s="35"/>
      <c r="D970" s="30"/>
      <c r="E970" s="30"/>
      <c r="F970" s="30"/>
      <c r="G970" s="30"/>
      <c r="H970" s="30"/>
      <c r="I970" s="30"/>
      <c r="J970" s="30"/>
      <c r="K970" s="30"/>
    </row>
    <row r="971" spans="2:11" x14ac:dyDescent="0.25">
      <c r="B971" s="35"/>
      <c r="C971" s="35"/>
      <c r="D971" s="30"/>
      <c r="E971" s="30"/>
      <c r="F971" s="30"/>
      <c r="G971" s="30"/>
      <c r="H971" s="30"/>
      <c r="I971" s="30"/>
      <c r="J971" s="30"/>
      <c r="K971" s="30"/>
    </row>
    <row r="972" spans="2:11" x14ac:dyDescent="0.25">
      <c r="B972" s="35"/>
      <c r="C972" s="35"/>
      <c r="D972" s="30"/>
      <c r="E972" s="30"/>
      <c r="F972" s="30"/>
      <c r="G972" s="30"/>
      <c r="H972" s="30"/>
      <c r="I972" s="30"/>
      <c r="J972" s="30"/>
      <c r="K972" s="30"/>
    </row>
    <row r="973" spans="2:11" x14ac:dyDescent="0.25">
      <c r="B973" s="35"/>
      <c r="C973" s="35"/>
      <c r="D973" s="30"/>
      <c r="E973" s="30"/>
      <c r="F973" s="30"/>
      <c r="G973" s="30"/>
      <c r="H973" s="30"/>
      <c r="I973" s="30"/>
      <c r="J973" s="30"/>
      <c r="K973" s="30"/>
    </row>
    <row r="974" spans="2:11" x14ac:dyDescent="0.25">
      <c r="B974" s="35"/>
      <c r="C974" s="35"/>
      <c r="D974" s="30"/>
      <c r="E974" s="30"/>
      <c r="F974" s="30"/>
      <c r="G974" s="30"/>
      <c r="H974" s="30"/>
      <c r="I974" s="30"/>
      <c r="J974" s="30"/>
      <c r="K974" s="30"/>
    </row>
    <row r="975" spans="2:11" x14ac:dyDescent="0.25">
      <c r="B975" s="35"/>
      <c r="C975" s="35"/>
      <c r="D975" s="30"/>
      <c r="E975" s="30"/>
      <c r="F975" s="30"/>
      <c r="G975" s="30"/>
      <c r="H975" s="30"/>
      <c r="I975" s="30"/>
      <c r="J975" s="30"/>
      <c r="K975" s="30"/>
    </row>
    <row r="976" spans="2:11" x14ac:dyDescent="0.25">
      <c r="B976" s="35"/>
      <c r="C976" s="35"/>
      <c r="D976" s="30"/>
      <c r="E976" s="30"/>
      <c r="F976" s="30"/>
      <c r="G976" s="30"/>
      <c r="H976" s="30"/>
      <c r="I976" s="30"/>
      <c r="J976" s="30"/>
      <c r="K976" s="30"/>
    </row>
    <row r="977" spans="2:11" x14ac:dyDescent="0.25">
      <c r="B977" s="35"/>
      <c r="C977" s="35"/>
      <c r="D977" s="30"/>
      <c r="E977" s="30"/>
      <c r="F977" s="30"/>
      <c r="G977" s="30"/>
      <c r="H977" s="30"/>
      <c r="I977" s="30"/>
      <c r="J977" s="30"/>
      <c r="K977" s="30"/>
    </row>
    <row r="978" spans="2:11" x14ac:dyDescent="0.25">
      <c r="B978" s="35"/>
      <c r="C978" s="35"/>
      <c r="D978" s="30"/>
      <c r="E978" s="30"/>
      <c r="F978" s="30"/>
      <c r="G978" s="30"/>
      <c r="H978" s="30"/>
      <c r="I978" s="30"/>
      <c r="J978" s="30"/>
      <c r="K978" s="30"/>
    </row>
    <row r="979" spans="2:11" x14ac:dyDescent="0.25">
      <c r="B979" s="35"/>
      <c r="C979" s="35"/>
      <c r="D979" s="30"/>
      <c r="E979" s="30"/>
      <c r="F979" s="30"/>
      <c r="G979" s="30"/>
      <c r="H979" s="30"/>
      <c r="I979" s="30"/>
      <c r="J979" s="30"/>
      <c r="K979" s="30"/>
    </row>
    <row r="980" spans="2:11" x14ac:dyDescent="0.25">
      <c r="B980" s="35"/>
      <c r="C980" s="35"/>
      <c r="D980" s="30"/>
      <c r="E980" s="30"/>
      <c r="F980" s="30"/>
      <c r="G980" s="30"/>
      <c r="H980" s="30"/>
      <c r="I980" s="30"/>
      <c r="J980" s="30"/>
      <c r="K980" s="30"/>
    </row>
    <row r="981" spans="2:11" x14ac:dyDescent="0.25">
      <c r="B981" s="35"/>
      <c r="C981" s="35"/>
      <c r="D981" s="30"/>
      <c r="E981" s="30"/>
      <c r="F981" s="30"/>
      <c r="G981" s="30"/>
      <c r="H981" s="30"/>
      <c r="I981" s="30"/>
      <c r="J981" s="30"/>
      <c r="K981" s="30"/>
    </row>
    <row r="982" spans="2:11" x14ac:dyDescent="0.25">
      <c r="B982" s="35"/>
      <c r="C982" s="35"/>
      <c r="D982" s="30"/>
      <c r="E982" s="30"/>
      <c r="F982" s="30"/>
      <c r="G982" s="30"/>
      <c r="H982" s="30"/>
      <c r="I982" s="30"/>
      <c r="J982" s="30"/>
      <c r="K982" s="30"/>
    </row>
    <row r="983" spans="2:11" x14ac:dyDescent="0.25">
      <c r="B983" s="35"/>
      <c r="C983" s="35"/>
      <c r="D983" s="30"/>
      <c r="E983" s="30"/>
      <c r="F983" s="30"/>
      <c r="G983" s="30"/>
      <c r="H983" s="30"/>
      <c r="I983" s="30"/>
      <c r="J983" s="30"/>
      <c r="K983" s="30"/>
    </row>
    <row r="984" spans="2:11" x14ac:dyDescent="0.25">
      <c r="B984" s="35"/>
      <c r="C984" s="35"/>
      <c r="D984" s="30"/>
      <c r="E984" s="30"/>
      <c r="F984" s="30"/>
      <c r="G984" s="30"/>
      <c r="H984" s="30"/>
      <c r="I984" s="30"/>
      <c r="J984" s="30"/>
      <c r="K984" s="30"/>
    </row>
    <row r="985" spans="2:11" x14ac:dyDescent="0.25">
      <c r="B985" s="35"/>
      <c r="C985" s="35"/>
      <c r="D985" s="30"/>
      <c r="E985" s="30"/>
      <c r="F985" s="30"/>
      <c r="G985" s="30"/>
      <c r="H985" s="30"/>
      <c r="I985" s="30"/>
      <c r="J985" s="30"/>
      <c r="K985" s="30"/>
    </row>
    <row r="986" spans="2:11" x14ac:dyDescent="0.25">
      <c r="B986" s="35"/>
      <c r="C986" s="35"/>
      <c r="D986" s="30"/>
      <c r="E986" s="30"/>
      <c r="F986" s="30"/>
      <c r="G986" s="30"/>
      <c r="H986" s="30"/>
      <c r="I986" s="30"/>
      <c r="J986" s="30"/>
      <c r="K986" s="30"/>
    </row>
    <row r="987" spans="2:11" x14ac:dyDescent="0.25">
      <c r="B987" s="35"/>
      <c r="C987" s="35"/>
      <c r="D987" s="30"/>
      <c r="E987" s="30"/>
      <c r="F987" s="30"/>
      <c r="G987" s="30"/>
      <c r="H987" s="30"/>
      <c r="I987" s="30"/>
      <c r="J987" s="30"/>
      <c r="K987" s="30"/>
    </row>
    <row r="988" spans="2:11" x14ac:dyDescent="0.25">
      <c r="B988" s="35"/>
      <c r="C988" s="35"/>
      <c r="D988" s="30"/>
      <c r="E988" s="30"/>
      <c r="F988" s="30"/>
      <c r="G988" s="30"/>
      <c r="H988" s="30"/>
      <c r="I988" s="30"/>
      <c r="J988" s="30"/>
      <c r="K988" s="30"/>
    </row>
    <row r="989" spans="2:11" x14ac:dyDescent="0.25">
      <c r="B989" s="35"/>
      <c r="C989" s="35"/>
      <c r="D989" s="30"/>
      <c r="E989" s="30"/>
      <c r="F989" s="30"/>
      <c r="G989" s="30"/>
      <c r="H989" s="30"/>
      <c r="I989" s="30"/>
      <c r="J989" s="30"/>
      <c r="K989" s="30"/>
    </row>
    <row r="990" spans="2:11" x14ac:dyDescent="0.25">
      <c r="B990" s="35"/>
      <c r="C990" s="35"/>
      <c r="D990" s="30"/>
      <c r="E990" s="30"/>
      <c r="F990" s="30"/>
      <c r="G990" s="30"/>
      <c r="H990" s="30"/>
      <c r="I990" s="30"/>
      <c r="J990" s="30"/>
      <c r="K990" s="30"/>
    </row>
    <row r="991" spans="2:11" x14ac:dyDescent="0.25">
      <c r="B991" s="35"/>
      <c r="C991" s="35"/>
      <c r="D991" s="30"/>
      <c r="E991" s="30"/>
      <c r="F991" s="30"/>
      <c r="G991" s="30"/>
      <c r="H991" s="30"/>
      <c r="I991" s="30"/>
      <c r="J991" s="30"/>
      <c r="K991" s="30"/>
    </row>
    <row r="992" spans="2:11" x14ac:dyDescent="0.25">
      <c r="B992" s="35"/>
      <c r="C992" s="35"/>
      <c r="D992" s="30"/>
      <c r="E992" s="30"/>
      <c r="F992" s="30"/>
      <c r="G992" s="30"/>
      <c r="H992" s="30"/>
      <c r="I992" s="30"/>
      <c r="J992" s="30"/>
      <c r="K992" s="30"/>
    </row>
    <row r="993" spans="2:19" x14ac:dyDescent="0.25">
      <c r="B993" s="35"/>
      <c r="C993" s="35"/>
      <c r="D993" s="30"/>
      <c r="E993" s="30"/>
      <c r="F993" s="30"/>
      <c r="G993" s="30"/>
      <c r="H993" s="30"/>
      <c r="I993" s="30"/>
      <c r="J993" s="30"/>
      <c r="K993" s="30"/>
    </row>
    <row r="994" spans="2:19" x14ac:dyDescent="0.25">
      <c r="B994" s="35"/>
      <c r="C994" s="35"/>
      <c r="D994" s="30"/>
      <c r="E994" s="30"/>
      <c r="F994" s="30"/>
      <c r="G994" s="30"/>
      <c r="H994" s="30"/>
      <c r="I994" s="30"/>
      <c r="J994" s="30"/>
      <c r="K994" s="30"/>
    </row>
    <row r="995" spans="2:19" x14ac:dyDescent="0.25">
      <c r="B995" s="35"/>
      <c r="C995" s="35"/>
      <c r="D995" s="30"/>
      <c r="E995" s="36"/>
      <c r="F995" s="36"/>
      <c r="G995" s="36"/>
      <c r="H995" s="36"/>
      <c r="I995" s="36"/>
      <c r="J995" s="36"/>
      <c r="K995" s="36"/>
    </row>
    <row r="996" spans="2:19" x14ac:dyDescent="0.25">
      <c r="B996" s="35"/>
      <c r="C996" s="35"/>
      <c r="D996" s="30"/>
      <c r="E996" s="36"/>
      <c r="F996" s="36"/>
      <c r="G996" s="36"/>
      <c r="H996" s="36"/>
      <c r="I996" s="36"/>
      <c r="J996" s="36"/>
      <c r="K996" s="36"/>
    </row>
    <row r="997" spans="2:19" x14ac:dyDescent="0.25">
      <c r="B997" s="35"/>
      <c r="C997" s="35"/>
      <c r="D997" s="30"/>
      <c r="E997" s="36"/>
      <c r="F997" s="36"/>
      <c r="G997" s="36"/>
      <c r="H997" s="36"/>
      <c r="I997" s="36"/>
      <c r="J997" s="36"/>
      <c r="K997" s="36"/>
    </row>
    <row r="998" spans="2:19" x14ac:dyDescent="0.25">
      <c r="B998" s="35"/>
      <c r="C998" s="35"/>
      <c r="D998" s="30"/>
      <c r="E998" s="36"/>
      <c r="F998" s="36"/>
      <c r="G998" s="36"/>
      <c r="H998" s="36"/>
      <c r="I998" s="36"/>
      <c r="J998" s="36"/>
      <c r="K998" s="36"/>
    </row>
    <row r="999" spans="2:19" x14ac:dyDescent="0.25">
      <c r="B999" s="35"/>
      <c r="C999" s="35"/>
      <c r="D999" s="30"/>
      <c r="E999" s="36"/>
      <c r="F999" s="36"/>
      <c r="G999" s="36"/>
      <c r="H999" s="36"/>
      <c r="I999" s="36"/>
      <c r="J999" s="36"/>
      <c r="K999" s="36"/>
    </row>
    <row r="1000" spans="2:19" ht="15.75" thickBot="1" x14ac:dyDescent="0.3">
      <c r="B1000" s="35"/>
      <c r="C1000" s="35"/>
      <c r="D1000" s="30"/>
      <c r="E1000" s="36"/>
      <c r="F1000" s="36" t="s">
        <v>12</v>
      </c>
      <c r="G1000" s="36" t="s">
        <v>13</v>
      </c>
      <c r="H1000" s="36" t="s">
        <v>16</v>
      </c>
      <c r="I1000" s="36" t="s">
        <v>14</v>
      </c>
      <c r="J1000" s="36" t="s">
        <v>15</v>
      </c>
      <c r="K1000" s="36"/>
      <c r="P1000" s="30" t="s">
        <v>115</v>
      </c>
      <c r="Q1000" s="32" t="s">
        <v>16</v>
      </c>
      <c r="R1000" s="32" t="s">
        <v>14</v>
      </c>
      <c r="S1000" s="30" t="s">
        <v>117</v>
      </c>
    </row>
    <row r="1001" spans="2:19" ht="15.75" thickTop="1" x14ac:dyDescent="0.25">
      <c r="B1001" s="35"/>
      <c r="C1001" s="35"/>
      <c r="D1001" s="30"/>
      <c r="E1001" s="36"/>
      <c r="F1001" s="37" t="s">
        <v>0</v>
      </c>
      <c r="G1001" s="37" t="s">
        <v>1</v>
      </c>
      <c r="H1001" s="37">
        <v>1</v>
      </c>
      <c r="I1001" s="37" t="s">
        <v>2</v>
      </c>
      <c r="J1001" s="37">
        <v>17</v>
      </c>
      <c r="K1001" s="36"/>
      <c r="P1001" s="30" t="s">
        <v>116</v>
      </c>
      <c r="Q1001" s="31">
        <v>1</v>
      </c>
      <c r="R1001" s="31" t="s">
        <v>2</v>
      </c>
      <c r="S1001" s="30">
        <v>130</v>
      </c>
    </row>
    <row r="1002" spans="2:19" x14ac:dyDescent="0.25">
      <c r="B1002" s="35"/>
      <c r="C1002" s="35"/>
      <c r="D1002" s="30"/>
      <c r="E1002" s="36"/>
      <c r="F1002" s="36" t="s">
        <v>0</v>
      </c>
      <c r="G1002" s="36" t="s">
        <v>1</v>
      </c>
      <c r="H1002" s="36">
        <v>2</v>
      </c>
      <c r="I1002" s="36" t="s">
        <v>3</v>
      </c>
      <c r="J1002" s="36">
        <v>1.4</v>
      </c>
      <c r="K1002" s="36"/>
      <c r="P1002" s="30" t="s">
        <v>116</v>
      </c>
      <c r="Q1002" s="33">
        <v>2</v>
      </c>
      <c r="R1002" s="33" t="s">
        <v>3</v>
      </c>
      <c r="S1002" s="30">
        <v>18</v>
      </c>
    </row>
    <row r="1003" spans="2:19" x14ac:dyDescent="0.25">
      <c r="B1003" s="35"/>
      <c r="C1003" s="35"/>
      <c r="D1003" s="30"/>
      <c r="E1003" s="36"/>
      <c r="F1003" s="37" t="s">
        <v>0</v>
      </c>
      <c r="G1003" s="37" t="s">
        <v>1</v>
      </c>
      <c r="H1003" s="37">
        <v>3</v>
      </c>
      <c r="I1003" s="37" t="s">
        <v>4</v>
      </c>
      <c r="J1003" s="37">
        <v>0.19</v>
      </c>
      <c r="K1003" s="36"/>
      <c r="P1003" s="30" t="s">
        <v>116</v>
      </c>
      <c r="Q1003" s="31">
        <v>3</v>
      </c>
      <c r="R1003" s="31" t="s">
        <v>4</v>
      </c>
      <c r="S1003" s="30">
        <v>1</v>
      </c>
    </row>
    <row r="1004" spans="2:19" x14ac:dyDescent="0.25">
      <c r="B1004" s="35"/>
      <c r="C1004" s="35"/>
      <c r="D1004" s="30"/>
      <c r="E1004" s="36"/>
      <c r="F1004" s="36" t="s">
        <v>0</v>
      </c>
      <c r="G1004" s="36" t="s">
        <v>1</v>
      </c>
      <c r="H1004" s="36">
        <v>4</v>
      </c>
      <c r="I1004" s="36" t="s">
        <v>5</v>
      </c>
      <c r="J1004" s="36">
        <v>7.0000000000000007E-2</v>
      </c>
      <c r="K1004" s="36"/>
      <c r="P1004" s="30" t="s">
        <v>116</v>
      </c>
      <c r="Q1004" s="33">
        <v>4</v>
      </c>
      <c r="R1004" s="33" t="s">
        <v>5</v>
      </c>
      <c r="S1004" s="30">
        <v>0.6</v>
      </c>
    </row>
    <row r="1005" spans="2:19" x14ac:dyDescent="0.25">
      <c r="B1005" s="35"/>
      <c r="C1005" s="35"/>
      <c r="D1005" s="30"/>
      <c r="E1005" s="36"/>
      <c r="F1005" s="37" t="s">
        <v>0</v>
      </c>
      <c r="G1005" s="37" t="s">
        <v>1</v>
      </c>
      <c r="H1005" s="37">
        <v>5</v>
      </c>
      <c r="I1005" s="37" t="s">
        <v>6</v>
      </c>
      <c r="J1005" s="37">
        <v>4.5</v>
      </c>
      <c r="K1005" s="36"/>
      <c r="P1005" s="30" t="s">
        <v>116</v>
      </c>
      <c r="Q1005" s="31">
        <v>5</v>
      </c>
      <c r="R1005" s="31" t="s">
        <v>6</v>
      </c>
      <c r="S1005" s="30">
        <v>1.1000000000000001</v>
      </c>
    </row>
    <row r="1006" spans="2:19" x14ac:dyDescent="0.25">
      <c r="B1006" s="35"/>
      <c r="C1006" s="35"/>
      <c r="D1006" s="30"/>
      <c r="E1006" s="36"/>
      <c r="F1006" s="36" t="s">
        <v>0</v>
      </c>
      <c r="G1006" s="36" t="s">
        <v>1</v>
      </c>
      <c r="H1006" s="36">
        <v>6</v>
      </c>
      <c r="I1006" s="36" t="s">
        <v>7</v>
      </c>
      <c r="J1006" s="36">
        <v>7.1</v>
      </c>
      <c r="K1006" s="36"/>
      <c r="P1006" s="30" t="s">
        <v>116</v>
      </c>
      <c r="Q1006" s="33">
        <v>6</v>
      </c>
      <c r="R1006" s="33" t="s">
        <v>7</v>
      </c>
      <c r="S1006" s="30">
        <v>23</v>
      </c>
    </row>
    <row r="1007" spans="2:19" x14ac:dyDescent="0.25">
      <c r="B1007" s="35"/>
      <c r="C1007" s="35"/>
      <c r="D1007" s="30"/>
      <c r="E1007" s="36"/>
      <c r="F1007" s="37" t="s">
        <v>0</v>
      </c>
      <c r="G1007" s="37" t="s">
        <v>8</v>
      </c>
      <c r="H1007" s="37">
        <v>1</v>
      </c>
      <c r="I1007" s="37" t="s">
        <v>2</v>
      </c>
      <c r="J1007" s="37">
        <v>25</v>
      </c>
      <c r="K1007" s="36"/>
      <c r="P1007" s="30" t="s">
        <v>118</v>
      </c>
      <c r="Q1007" s="31">
        <v>1</v>
      </c>
      <c r="R1007" s="31" t="s">
        <v>2</v>
      </c>
      <c r="S1007" s="30">
        <v>145</v>
      </c>
    </row>
    <row r="1008" spans="2:19" x14ac:dyDescent="0.25">
      <c r="B1008" s="35"/>
      <c r="C1008" s="35"/>
      <c r="D1008" s="30"/>
      <c r="E1008" s="36"/>
      <c r="F1008" s="36" t="s">
        <v>0</v>
      </c>
      <c r="G1008" s="36" t="s">
        <v>8</v>
      </c>
      <c r="H1008" s="36">
        <v>2</v>
      </c>
      <c r="I1008" s="36" t="s">
        <v>3</v>
      </c>
      <c r="J1008" s="36">
        <v>2.4</v>
      </c>
      <c r="K1008" s="36"/>
      <c r="P1008" s="30" t="s">
        <v>118</v>
      </c>
      <c r="Q1008" s="33">
        <v>2</v>
      </c>
      <c r="R1008" s="33" t="s">
        <v>3</v>
      </c>
      <c r="S1008" s="30">
        <v>20</v>
      </c>
    </row>
    <row r="1009" spans="2:19" x14ac:dyDescent="0.25">
      <c r="B1009" s="35"/>
      <c r="C1009" s="35"/>
      <c r="D1009" s="30"/>
      <c r="E1009" s="36"/>
      <c r="F1009" s="37" t="s">
        <v>0</v>
      </c>
      <c r="G1009" s="37" t="s">
        <v>8</v>
      </c>
      <c r="H1009" s="37">
        <v>3</v>
      </c>
      <c r="I1009" s="37" t="s">
        <v>4</v>
      </c>
      <c r="J1009" s="37">
        <v>0.24</v>
      </c>
      <c r="K1009" s="36"/>
      <c r="P1009" s="30" t="s">
        <v>118</v>
      </c>
      <c r="Q1009" s="31">
        <v>3</v>
      </c>
      <c r="R1009" s="31" t="s">
        <v>4</v>
      </c>
      <c r="S1009" s="30">
        <v>1.1000000000000001</v>
      </c>
    </row>
    <row r="1010" spans="2:19" x14ac:dyDescent="0.25">
      <c r="B1010" s="35"/>
      <c r="C1010" s="35"/>
      <c r="D1010" s="30"/>
      <c r="E1010" s="36"/>
      <c r="F1010" s="36" t="s">
        <v>0</v>
      </c>
      <c r="G1010" s="36" t="s">
        <v>8</v>
      </c>
      <c r="H1010" s="36">
        <v>4</v>
      </c>
      <c r="I1010" s="36" t="s">
        <v>5</v>
      </c>
      <c r="J1010" s="36">
        <v>0.1</v>
      </c>
      <c r="K1010" s="36"/>
      <c r="P1010" s="30" t="s">
        <v>118</v>
      </c>
      <c r="Q1010" s="33">
        <v>4</v>
      </c>
      <c r="R1010" s="33" t="s">
        <v>5</v>
      </c>
      <c r="S1010" s="30">
        <v>0.6</v>
      </c>
    </row>
    <row r="1011" spans="2:19" x14ac:dyDescent="0.25">
      <c r="B1011" s="35"/>
      <c r="C1011" s="35"/>
      <c r="D1011" s="30"/>
      <c r="E1011" s="36"/>
      <c r="F1011" s="37" t="s">
        <v>0</v>
      </c>
      <c r="G1011" s="37" t="s">
        <v>8</v>
      </c>
      <c r="H1011" s="37">
        <v>5</v>
      </c>
      <c r="I1011" s="37" t="s">
        <v>6</v>
      </c>
      <c r="J1011" s="37">
        <v>3</v>
      </c>
      <c r="K1011" s="36"/>
      <c r="P1011" s="30" t="s">
        <v>118</v>
      </c>
      <c r="Q1011" s="31">
        <v>5</v>
      </c>
      <c r="R1011" s="31" t="s">
        <v>6</v>
      </c>
      <c r="S1011" s="30">
        <v>1.3</v>
      </c>
    </row>
    <row r="1012" spans="2:19" x14ac:dyDescent="0.25">
      <c r="B1012" s="35"/>
      <c r="C1012" s="35"/>
      <c r="D1012" s="30"/>
      <c r="E1012" s="36"/>
      <c r="F1012" s="36" t="s">
        <v>0</v>
      </c>
      <c r="G1012" s="36" t="s">
        <v>8</v>
      </c>
      <c r="H1012" s="36">
        <v>6</v>
      </c>
      <c r="I1012" s="36" t="s">
        <v>7</v>
      </c>
      <c r="J1012" s="36">
        <v>9</v>
      </c>
      <c r="K1012" s="36"/>
      <c r="P1012" s="30" t="s">
        <v>118</v>
      </c>
      <c r="Q1012" s="33">
        <v>6</v>
      </c>
      <c r="R1012" s="33" t="s">
        <v>7</v>
      </c>
      <c r="S1012" s="30">
        <v>25</v>
      </c>
    </row>
    <row r="1013" spans="2:19" x14ac:dyDescent="0.25">
      <c r="B1013" s="35"/>
      <c r="C1013" s="35"/>
      <c r="D1013" s="30"/>
      <c r="E1013" s="36"/>
      <c r="F1013" s="37" t="s">
        <v>0</v>
      </c>
      <c r="G1013" s="37" t="s">
        <v>9</v>
      </c>
      <c r="H1013" s="37">
        <v>1</v>
      </c>
      <c r="I1013" s="37" t="s">
        <v>2</v>
      </c>
      <c r="J1013" s="37">
        <v>17</v>
      </c>
      <c r="K1013" s="36"/>
      <c r="P1013" s="30" t="s">
        <v>119</v>
      </c>
      <c r="Q1013" s="31">
        <v>1</v>
      </c>
      <c r="R1013" s="31" t="s">
        <v>2</v>
      </c>
      <c r="S1013" s="30">
        <v>160</v>
      </c>
    </row>
    <row r="1014" spans="2:19" x14ac:dyDescent="0.25">
      <c r="B1014" s="35"/>
      <c r="C1014" s="35"/>
      <c r="D1014" s="30"/>
      <c r="E1014" s="36"/>
      <c r="F1014" s="36" t="s">
        <v>0</v>
      </c>
      <c r="G1014" s="36" t="s">
        <v>9</v>
      </c>
      <c r="H1014" s="36">
        <v>2</v>
      </c>
      <c r="I1014" s="36" t="s">
        <v>3</v>
      </c>
      <c r="J1014" s="36">
        <v>3.7</v>
      </c>
      <c r="K1014" s="36"/>
      <c r="P1014" s="30" t="s">
        <v>119</v>
      </c>
      <c r="Q1014" s="33">
        <v>2</v>
      </c>
      <c r="R1014" s="33" t="s">
        <v>3</v>
      </c>
      <c r="S1014" s="30">
        <v>22</v>
      </c>
    </row>
    <row r="1015" spans="2:19" x14ac:dyDescent="0.25">
      <c r="B1015" s="35"/>
      <c r="C1015" s="35"/>
      <c r="D1015" s="30"/>
      <c r="E1015" s="36"/>
      <c r="F1015" s="37" t="s">
        <v>0</v>
      </c>
      <c r="G1015" s="37" t="s">
        <v>9</v>
      </c>
      <c r="H1015" s="37">
        <v>3</v>
      </c>
      <c r="I1015" s="37" t="s">
        <v>4</v>
      </c>
      <c r="J1015" s="37">
        <v>0.26</v>
      </c>
      <c r="K1015" s="36"/>
      <c r="P1015" s="30" t="s">
        <v>119</v>
      </c>
      <c r="Q1015" s="31">
        <v>3</v>
      </c>
      <c r="R1015" s="31" t="s">
        <v>4</v>
      </c>
      <c r="S1015" s="30">
        <v>1.2</v>
      </c>
    </row>
    <row r="1016" spans="2:19" x14ac:dyDescent="0.25">
      <c r="B1016" s="35"/>
      <c r="C1016" s="35"/>
      <c r="D1016" s="30"/>
      <c r="E1016" s="36"/>
      <c r="F1016" s="36" t="s">
        <v>0</v>
      </c>
      <c r="G1016" s="36" t="s">
        <v>9</v>
      </c>
      <c r="H1016" s="36">
        <v>4</v>
      </c>
      <c r="I1016" s="36" t="s">
        <v>5</v>
      </c>
      <c r="J1016" s="36">
        <v>7.0000000000000007E-2</v>
      </c>
      <c r="K1016" s="36"/>
      <c r="P1016" s="30" t="s">
        <v>119</v>
      </c>
      <c r="Q1016" s="33">
        <v>4</v>
      </c>
      <c r="R1016" s="33" t="s">
        <v>5</v>
      </c>
      <c r="S1016" s="30">
        <v>0.7</v>
      </c>
    </row>
    <row r="1017" spans="2:19" x14ac:dyDescent="0.25">
      <c r="B1017" s="35"/>
      <c r="C1017" s="35"/>
      <c r="D1017" s="30"/>
      <c r="E1017" s="36"/>
      <c r="F1017" s="37" t="s">
        <v>0</v>
      </c>
      <c r="G1017" s="37" t="s">
        <v>9</v>
      </c>
      <c r="H1017" s="37">
        <v>5</v>
      </c>
      <c r="I1017" s="37" t="s">
        <v>6</v>
      </c>
      <c r="J1017" s="37">
        <v>1.5</v>
      </c>
      <c r="K1017" s="36"/>
      <c r="P1017" s="30" t="s">
        <v>119</v>
      </c>
      <c r="Q1017" s="31">
        <v>5</v>
      </c>
      <c r="R1017" s="31" t="s">
        <v>6</v>
      </c>
      <c r="S1017" s="30">
        <v>1.4</v>
      </c>
    </row>
    <row r="1018" spans="2:19" x14ac:dyDescent="0.25">
      <c r="B1018" s="35"/>
      <c r="C1018" s="35"/>
      <c r="D1018" s="30"/>
      <c r="E1018" s="36"/>
      <c r="F1018" s="36" t="s">
        <v>0</v>
      </c>
      <c r="G1018" s="36" t="s">
        <v>9</v>
      </c>
      <c r="H1018" s="36">
        <v>6</v>
      </c>
      <c r="I1018" s="36" t="s">
        <v>7</v>
      </c>
      <c r="J1018" s="36">
        <v>9.5</v>
      </c>
      <c r="K1018" s="36"/>
      <c r="P1018" s="30" t="s">
        <v>119</v>
      </c>
      <c r="Q1018" s="33">
        <v>6</v>
      </c>
      <c r="R1018" s="33" t="s">
        <v>7</v>
      </c>
      <c r="S1018" s="30">
        <v>28</v>
      </c>
    </row>
    <row r="1019" spans="2:19" x14ac:dyDescent="0.25">
      <c r="B1019" s="35"/>
      <c r="C1019" s="35"/>
      <c r="D1019" s="30"/>
      <c r="E1019" s="36"/>
      <c r="F1019" s="37" t="s">
        <v>0</v>
      </c>
      <c r="G1019" s="37" t="s">
        <v>10</v>
      </c>
      <c r="H1019" s="37">
        <v>1</v>
      </c>
      <c r="I1019" s="37" t="s">
        <v>2</v>
      </c>
      <c r="J1019" s="37">
        <v>20</v>
      </c>
      <c r="K1019" s="36"/>
      <c r="P1019" s="30" t="s">
        <v>120</v>
      </c>
      <c r="Q1019" s="31">
        <v>1</v>
      </c>
      <c r="R1019" s="31" t="s">
        <v>2</v>
      </c>
      <c r="S1019" s="30">
        <v>160</v>
      </c>
    </row>
    <row r="1020" spans="2:19" x14ac:dyDescent="0.25">
      <c r="B1020" s="35"/>
      <c r="C1020" s="35"/>
      <c r="D1020" s="30"/>
      <c r="E1020" s="36"/>
      <c r="F1020" s="36" t="s">
        <v>0</v>
      </c>
      <c r="G1020" s="36" t="s">
        <v>10</v>
      </c>
      <c r="H1020" s="36">
        <v>2</v>
      </c>
      <c r="I1020" s="36" t="s">
        <v>3</v>
      </c>
      <c r="J1020" s="36">
        <v>2.1</v>
      </c>
      <c r="K1020" s="36"/>
      <c r="P1020" s="30" t="s">
        <v>120</v>
      </c>
      <c r="Q1020" s="33">
        <v>2</v>
      </c>
      <c r="R1020" s="33" t="s">
        <v>3</v>
      </c>
      <c r="S1020" s="30">
        <v>23</v>
      </c>
    </row>
    <row r="1021" spans="2:19" x14ac:dyDescent="0.25">
      <c r="B1021" s="35"/>
      <c r="C1021" s="35"/>
      <c r="D1021" s="30"/>
      <c r="E1021" s="36"/>
      <c r="F1021" s="37" t="s">
        <v>0</v>
      </c>
      <c r="G1021" s="37" t="s">
        <v>10</v>
      </c>
      <c r="H1021" s="37">
        <v>3</v>
      </c>
      <c r="I1021" s="37" t="s">
        <v>4</v>
      </c>
      <c r="J1021" s="37">
        <v>0.12</v>
      </c>
      <c r="K1021" s="36"/>
      <c r="P1021" s="30" t="s">
        <v>120</v>
      </c>
      <c r="Q1021" s="31">
        <v>3</v>
      </c>
      <c r="R1021" s="31" t="s">
        <v>4</v>
      </c>
      <c r="S1021" s="30">
        <v>1.2</v>
      </c>
    </row>
    <row r="1022" spans="2:19" x14ac:dyDescent="0.25">
      <c r="B1022" s="35"/>
      <c r="C1022" s="35"/>
      <c r="D1022" s="30"/>
      <c r="E1022" s="36"/>
      <c r="F1022" s="36" t="s">
        <v>0</v>
      </c>
      <c r="G1022" s="36" t="s">
        <v>10</v>
      </c>
      <c r="H1022" s="36">
        <v>4</v>
      </c>
      <c r="I1022" s="36" t="s">
        <v>5</v>
      </c>
      <c r="J1022" s="36">
        <v>0.05</v>
      </c>
      <c r="K1022" s="36"/>
      <c r="P1022" s="30" t="s">
        <v>120</v>
      </c>
      <c r="Q1022" s="33">
        <v>4</v>
      </c>
      <c r="R1022" s="33" t="s">
        <v>5</v>
      </c>
      <c r="S1022" s="30">
        <v>0.8</v>
      </c>
    </row>
    <row r="1023" spans="2:19" x14ac:dyDescent="0.25">
      <c r="B1023" s="35"/>
      <c r="C1023" s="35"/>
      <c r="D1023" s="30"/>
      <c r="E1023" s="36"/>
      <c r="F1023" s="37" t="s">
        <v>0</v>
      </c>
      <c r="G1023" s="37" t="s">
        <v>10</v>
      </c>
      <c r="H1023" s="37">
        <v>5</v>
      </c>
      <c r="I1023" s="37" t="s">
        <v>6</v>
      </c>
      <c r="J1023" s="37">
        <v>5</v>
      </c>
      <c r="K1023" s="36"/>
      <c r="P1023" s="30" t="s">
        <v>120</v>
      </c>
      <c r="Q1023" s="31">
        <v>5</v>
      </c>
      <c r="R1023" s="31" t="s">
        <v>6</v>
      </c>
      <c r="S1023" s="30">
        <v>1.6</v>
      </c>
    </row>
    <row r="1024" spans="2:19" x14ac:dyDescent="0.25">
      <c r="B1024" s="35"/>
      <c r="C1024" s="35"/>
      <c r="D1024" s="30"/>
      <c r="E1024" s="36"/>
      <c r="F1024" s="36" t="s">
        <v>0</v>
      </c>
      <c r="G1024" s="36" t="s">
        <v>10</v>
      </c>
      <c r="H1024" s="36">
        <v>6</v>
      </c>
      <c r="I1024" s="36" t="s">
        <v>7</v>
      </c>
      <c r="J1024" s="36">
        <v>9</v>
      </c>
      <c r="K1024" s="36"/>
      <c r="P1024" s="30" t="s">
        <v>120</v>
      </c>
      <c r="Q1024" s="33">
        <v>6</v>
      </c>
      <c r="R1024" s="33" t="s">
        <v>7</v>
      </c>
      <c r="S1024" s="30">
        <v>29</v>
      </c>
    </row>
    <row r="1025" spans="2:19" x14ac:dyDescent="0.25">
      <c r="B1025" s="35"/>
      <c r="C1025" s="35"/>
      <c r="D1025" s="30"/>
      <c r="E1025" s="36"/>
      <c r="F1025" s="37" t="s">
        <v>0</v>
      </c>
      <c r="G1025" s="37" t="s">
        <v>156</v>
      </c>
      <c r="H1025" s="37">
        <v>1</v>
      </c>
      <c r="I1025" s="37" t="s">
        <v>2</v>
      </c>
      <c r="J1025" s="37">
        <v>16</v>
      </c>
      <c r="K1025" s="36"/>
      <c r="P1025" s="30" t="s">
        <v>121</v>
      </c>
      <c r="Q1025" s="31">
        <v>1</v>
      </c>
      <c r="R1025" s="31" t="s">
        <v>2</v>
      </c>
      <c r="S1025" s="30">
        <v>180</v>
      </c>
    </row>
    <row r="1026" spans="2:19" x14ac:dyDescent="0.25">
      <c r="B1026" s="35"/>
      <c r="C1026" s="35"/>
      <c r="D1026" s="30"/>
      <c r="E1026" s="36"/>
      <c r="F1026" s="36" t="s">
        <v>0</v>
      </c>
      <c r="G1026" s="37" t="s">
        <v>156</v>
      </c>
      <c r="H1026" s="36">
        <v>2</v>
      </c>
      <c r="I1026" s="36" t="s">
        <v>3</v>
      </c>
      <c r="J1026" s="36">
        <v>3.4</v>
      </c>
      <c r="K1026" s="36"/>
      <c r="P1026" s="30" t="s">
        <v>121</v>
      </c>
      <c r="Q1026" s="33">
        <v>2</v>
      </c>
      <c r="R1026" s="33" t="s">
        <v>3</v>
      </c>
      <c r="S1026" s="30">
        <v>26</v>
      </c>
    </row>
    <row r="1027" spans="2:19" x14ac:dyDescent="0.25">
      <c r="B1027" s="35"/>
      <c r="C1027" s="35"/>
      <c r="D1027" s="30"/>
      <c r="E1027" s="36"/>
      <c r="F1027" s="37" t="s">
        <v>0</v>
      </c>
      <c r="G1027" s="37" t="s">
        <v>156</v>
      </c>
      <c r="H1027" s="37">
        <v>3</v>
      </c>
      <c r="I1027" s="37" t="s">
        <v>4</v>
      </c>
      <c r="J1027" s="37">
        <v>0.2</v>
      </c>
      <c r="K1027" s="36"/>
      <c r="P1027" s="30" t="s">
        <v>121</v>
      </c>
      <c r="Q1027" s="31">
        <v>3</v>
      </c>
      <c r="R1027" s="31" t="s">
        <v>4</v>
      </c>
      <c r="S1027" s="30">
        <v>1.3</v>
      </c>
    </row>
    <row r="1028" spans="2:19" x14ac:dyDescent="0.25">
      <c r="B1028" s="35"/>
      <c r="C1028" s="35"/>
      <c r="D1028" s="30"/>
      <c r="E1028" s="36"/>
      <c r="F1028" s="36" t="s">
        <v>0</v>
      </c>
      <c r="G1028" s="37" t="s">
        <v>156</v>
      </c>
      <c r="H1028" s="36">
        <v>4</v>
      </c>
      <c r="I1028" s="36" t="s">
        <v>5</v>
      </c>
      <c r="J1028" s="36">
        <v>7.0000000000000007E-2</v>
      </c>
      <c r="K1028" s="36"/>
      <c r="P1028" s="30" t="s">
        <v>121</v>
      </c>
      <c r="Q1028" s="33">
        <v>4</v>
      </c>
      <c r="R1028" s="33" t="s">
        <v>5</v>
      </c>
      <c r="S1028" s="30">
        <v>0.9</v>
      </c>
    </row>
    <row r="1029" spans="2:19" x14ac:dyDescent="0.25">
      <c r="B1029" s="35"/>
      <c r="C1029" s="35"/>
      <c r="D1029" s="30"/>
      <c r="E1029" s="36"/>
      <c r="F1029" s="37" t="s">
        <v>0</v>
      </c>
      <c r="G1029" s="37" t="s">
        <v>156</v>
      </c>
      <c r="H1029" s="37">
        <v>5</v>
      </c>
      <c r="I1029" s="37" t="s">
        <v>6</v>
      </c>
      <c r="J1029" s="37">
        <v>4.5</v>
      </c>
      <c r="K1029" s="36"/>
      <c r="P1029" s="30" t="s">
        <v>121</v>
      </c>
      <c r="Q1029" s="31">
        <v>5</v>
      </c>
      <c r="R1029" s="31" t="s">
        <v>6</v>
      </c>
      <c r="S1029" s="30">
        <v>1.8</v>
      </c>
    </row>
    <row r="1030" spans="2:19" x14ac:dyDescent="0.25">
      <c r="B1030" s="35"/>
      <c r="C1030" s="35"/>
      <c r="D1030" s="30"/>
      <c r="E1030" s="36"/>
      <c r="F1030" s="36" t="s">
        <v>0</v>
      </c>
      <c r="G1030" s="37" t="s">
        <v>156</v>
      </c>
      <c r="H1030" s="36">
        <v>6</v>
      </c>
      <c r="I1030" s="36" t="s">
        <v>7</v>
      </c>
      <c r="J1030" s="36">
        <v>6</v>
      </c>
      <c r="K1030" s="36"/>
      <c r="P1030" s="30" t="s">
        <v>121</v>
      </c>
      <c r="Q1030" s="33">
        <v>6</v>
      </c>
      <c r="R1030" s="33" t="s">
        <v>7</v>
      </c>
      <c r="S1030" s="30">
        <v>32</v>
      </c>
    </row>
    <row r="1031" spans="2:19" x14ac:dyDescent="0.25">
      <c r="B1031" s="35"/>
      <c r="C1031" s="35"/>
      <c r="D1031" s="30"/>
      <c r="E1031" s="36"/>
      <c r="F1031" s="37" t="s">
        <v>0</v>
      </c>
      <c r="G1031" s="37" t="s">
        <v>11</v>
      </c>
      <c r="H1031" s="37">
        <v>1</v>
      </c>
      <c r="I1031" s="37" t="s">
        <v>2</v>
      </c>
      <c r="J1031" s="37">
        <v>16</v>
      </c>
      <c r="K1031" s="36"/>
      <c r="P1031" s="30" t="s">
        <v>122</v>
      </c>
      <c r="Q1031" s="31">
        <v>1</v>
      </c>
      <c r="R1031" s="31" t="s">
        <v>2</v>
      </c>
      <c r="S1031" s="30">
        <v>200</v>
      </c>
    </row>
    <row r="1032" spans="2:19" x14ac:dyDescent="0.25">
      <c r="B1032" s="35"/>
      <c r="C1032" s="35"/>
      <c r="D1032" s="30"/>
      <c r="E1032" s="36"/>
      <c r="F1032" s="36" t="s">
        <v>0</v>
      </c>
      <c r="G1032" s="36" t="s">
        <v>11</v>
      </c>
      <c r="H1032" s="36">
        <v>2</v>
      </c>
      <c r="I1032" s="36" t="s">
        <v>3</v>
      </c>
      <c r="J1032" s="36">
        <v>3.4</v>
      </c>
      <c r="K1032" s="36"/>
      <c r="P1032" s="30" t="s">
        <v>122</v>
      </c>
      <c r="Q1032" s="33">
        <v>2</v>
      </c>
      <c r="R1032" s="33" t="s">
        <v>3</v>
      </c>
      <c r="S1032" s="30">
        <v>29</v>
      </c>
    </row>
    <row r="1033" spans="2:19" x14ac:dyDescent="0.25">
      <c r="B1033" s="35"/>
      <c r="C1033" s="35"/>
      <c r="D1033" s="30"/>
      <c r="E1033" s="36"/>
      <c r="F1033" s="37" t="s">
        <v>0</v>
      </c>
      <c r="G1033" s="37" t="s">
        <v>11</v>
      </c>
      <c r="H1033" s="37">
        <v>3</v>
      </c>
      <c r="I1033" s="37" t="s">
        <v>4</v>
      </c>
      <c r="J1033" s="37">
        <v>0.2</v>
      </c>
      <c r="K1033" s="36"/>
      <c r="P1033" s="30" t="s">
        <v>122</v>
      </c>
      <c r="Q1033" s="31">
        <v>3</v>
      </c>
      <c r="R1033" s="31" t="s">
        <v>4</v>
      </c>
      <c r="S1033" s="30">
        <v>1.5</v>
      </c>
    </row>
    <row r="1034" spans="2:19" x14ac:dyDescent="0.25">
      <c r="B1034" s="35"/>
      <c r="C1034" s="35"/>
      <c r="D1034" s="30"/>
      <c r="E1034" s="36"/>
      <c r="F1034" s="36" t="s">
        <v>0</v>
      </c>
      <c r="G1034" s="36" t="s">
        <v>11</v>
      </c>
      <c r="H1034" s="36">
        <v>4</v>
      </c>
      <c r="I1034" s="36" t="s">
        <v>5</v>
      </c>
      <c r="J1034" s="36">
        <v>7.0000000000000007E-2</v>
      </c>
      <c r="K1034" s="36"/>
      <c r="P1034" s="30" t="s">
        <v>122</v>
      </c>
      <c r="Q1034" s="33">
        <v>4</v>
      </c>
      <c r="R1034" s="33" t="s">
        <v>5</v>
      </c>
      <c r="S1034" s="30">
        <v>1</v>
      </c>
    </row>
    <row r="1035" spans="2:19" x14ac:dyDescent="0.25">
      <c r="B1035" s="35"/>
      <c r="C1035" s="35"/>
      <c r="D1035" s="30"/>
      <c r="E1035" s="36"/>
      <c r="F1035" s="37" t="s">
        <v>0</v>
      </c>
      <c r="G1035" s="37" t="s">
        <v>11</v>
      </c>
      <c r="H1035" s="37">
        <v>5</v>
      </c>
      <c r="I1035" s="37" t="s">
        <v>6</v>
      </c>
      <c r="J1035" s="37">
        <v>4.5</v>
      </c>
      <c r="K1035" s="36"/>
      <c r="P1035" s="30" t="s">
        <v>122</v>
      </c>
      <c r="Q1035" s="31">
        <v>5</v>
      </c>
      <c r="R1035" s="31" t="s">
        <v>6</v>
      </c>
      <c r="S1035" s="30">
        <v>2</v>
      </c>
    </row>
    <row r="1036" spans="2:19" x14ac:dyDescent="0.25">
      <c r="B1036" s="35"/>
      <c r="C1036" s="35"/>
      <c r="D1036" s="30"/>
      <c r="E1036" s="36"/>
      <c r="F1036" s="38" t="s">
        <v>0</v>
      </c>
      <c r="G1036" s="38" t="s">
        <v>11</v>
      </c>
      <c r="H1036" s="38">
        <v>6</v>
      </c>
      <c r="I1036" s="38" t="s">
        <v>7</v>
      </c>
      <c r="J1036" s="38">
        <v>6</v>
      </c>
      <c r="K1036" s="36"/>
      <c r="P1036" s="30" t="s">
        <v>122</v>
      </c>
      <c r="Q1036" s="33">
        <v>6</v>
      </c>
      <c r="R1036" s="33" t="s">
        <v>7</v>
      </c>
      <c r="S1036" s="30">
        <v>36</v>
      </c>
    </row>
    <row r="1037" spans="2:19" x14ac:dyDescent="0.25">
      <c r="B1037" s="35"/>
      <c r="C1037" s="35"/>
      <c r="D1037" s="30"/>
      <c r="E1037" s="36"/>
      <c r="F1037" s="38" t="s">
        <v>0</v>
      </c>
      <c r="G1037" s="36" t="s">
        <v>157</v>
      </c>
      <c r="H1037" s="37">
        <v>1</v>
      </c>
      <c r="I1037" s="37" t="s">
        <v>2</v>
      </c>
      <c r="J1037" s="36">
        <v>17</v>
      </c>
      <c r="K1037" s="36"/>
      <c r="P1037" s="30" t="s">
        <v>123</v>
      </c>
      <c r="Q1037" s="31">
        <v>1</v>
      </c>
      <c r="R1037" s="31" t="s">
        <v>2</v>
      </c>
      <c r="S1037" s="30">
        <v>180</v>
      </c>
    </row>
    <row r="1038" spans="2:19" x14ac:dyDescent="0.25">
      <c r="B1038" s="35"/>
      <c r="C1038" s="35"/>
      <c r="D1038" s="30"/>
      <c r="E1038" s="36"/>
      <c r="F1038" s="38" t="s">
        <v>0</v>
      </c>
      <c r="G1038" s="36" t="s">
        <v>157</v>
      </c>
      <c r="H1038" s="36">
        <v>2</v>
      </c>
      <c r="I1038" s="36" t="s">
        <v>3</v>
      </c>
      <c r="J1038" s="36">
        <v>3.6</v>
      </c>
      <c r="K1038" s="36"/>
      <c r="P1038" s="30" t="s">
        <v>123</v>
      </c>
      <c r="Q1038" s="33">
        <v>2</v>
      </c>
      <c r="R1038" s="33" t="s">
        <v>3</v>
      </c>
      <c r="S1038" s="30">
        <v>28</v>
      </c>
    </row>
    <row r="1039" spans="2:19" x14ac:dyDescent="0.25">
      <c r="B1039" s="35"/>
      <c r="C1039" s="35"/>
      <c r="D1039" s="30"/>
      <c r="E1039" s="36"/>
      <c r="F1039" s="38" t="s">
        <v>0</v>
      </c>
      <c r="G1039" s="36" t="s">
        <v>157</v>
      </c>
      <c r="H1039" s="37">
        <v>3</v>
      </c>
      <c r="I1039" s="37" t="s">
        <v>4</v>
      </c>
      <c r="J1039" s="36">
        <v>0.64</v>
      </c>
      <c r="K1039" s="36"/>
      <c r="P1039" s="30" t="s">
        <v>123</v>
      </c>
      <c r="Q1039" s="31">
        <v>3</v>
      </c>
      <c r="R1039" s="31" t="s">
        <v>4</v>
      </c>
      <c r="S1039" s="30">
        <v>1.6</v>
      </c>
    </row>
    <row r="1040" spans="2:19" x14ac:dyDescent="0.25">
      <c r="B1040" s="35"/>
      <c r="C1040" s="35"/>
      <c r="D1040" s="30"/>
      <c r="E1040" s="36"/>
      <c r="F1040" s="38" t="s">
        <v>0</v>
      </c>
      <c r="G1040" s="36" t="s">
        <v>157</v>
      </c>
      <c r="H1040" s="36">
        <v>4</v>
      </c>
      <c r="I1040" s="36" t="s">
        <v>5</v>
      </c>
      <c r="J1040" s="36">
        <v>0.06</v>
      </c>
      <c r="K1040" s="36"/>
      <c r="P1040" s="30" t="s">
        <v>123</v>
      </c>
      <c r="Q1040" s="33">
        <v>4</v>
      </c>
      <c r="R1040" s="33" t="s">
        <v>5</v>
      </c>
      <c r="S1040" s="30">
        <v>1</v>
      </c>
    </row>
    <row r="1041" spans="2:19" x14ac:dyDescent="0.25">
      <c r="B1041" s="35"/>
      <c r="C1041" s="35"/>
      <c r="D1041" s="30"/>
      <c r="E1041" s="36"/>
      <c r="F1041" s="38" t="s">
        <v>0</v>
      </c>
      <c r="G1041" s="36" t="s">
        <v>157</v>
      </c>
      <c r="H1041" s="37">
        <v>5</v>
      </c>
      <c r="I1041" s="37" t="s">
        <v>6</v>
      </c>
      <c r="J1041" s="36">
        <v>5</v>
      </c>
      <c r="K1041" s="36"/>
      <c r="P1041" s="30" t="s">
        <v>123</v>
      </c>
      <c r="Q1041" s="31">
        <v>5</v>
      </c>
      <c r="R1041" s="31" t="s">
        <v>6</v>
      </c>
      <c r="S1041" s="30">
        <v>1.6</v>
      </c>
    </row>
    <row r="1042" spans="2:19" x14ac:dyDescent="0.25">
      <c r="B1042" s="35"/>
      <c r="C1042" s="35"/>
      <c r="D1042" s="30"/>
      <c r="E1042" s="36"/>
      <c r="F1042" s="38" t="s">
        <v>0</v>
      </c>
      <c r="G1042" s="36" t="s">
        <v>157</v>
      </c>
      <c r="H1042" s="38">
        <v>6</v>
      </c>
      <c r="I1042" s="38" t="s">
        <v>7</v>
      </c>
      <c r="J1042" s="38">
        <v>5.7</v>
      </c>
      <c r="K1042" s="36"/>
      <c r="P1042" s="30" t="s">
        <v>123</v>
      </c>
      <c r="Q1042" s="33">
        <v>6</v>
      </c>
      <c r="R1042" s="33" t="s">
        <v>7</v>
      </c>
      <c r="S1042" s="30">
        <v>33</v>
      </c>
    </row>
    <row r="1043" spans="2:19" x14ac:dyDescent="0.25">
      <c r="B1043" s="35"/>
      <c r="C1043" s="35"/>
      <c r="D1043" s="30"/>
      <c r="E1043" s="36"/>
      <c r="F1043" s="38" t="s">
        <v>0</v>
      </c>
      <c r="G1043" s="36" t="s">
        <v>158</v>
      </c>
      <c r="H1043" s="37">
        <v>1</v>
      </c>
      <c r="I1043" s="37" t="s">
        <v>2</v>
      </c>
      <c r="J1043" s="36">
        <v>22</v>
      </c>
      <c r="K1043" s="36"/>
      <c r="P1043" s="30" t="s">
        <v>124</v>
      </c>
      <c r="Q1043" s="31">
        <v>1</v>
      </c>
      <c r="R1043" s="31" t="s">
        <v>2</v>
      </c>
      <c r="S1043" s="30">
        <v>200</v>
      </c>
    </row>
    <row r="1044" spans="2:19" x14ac:dyDescent="0.25">
      <c r="B1044" s="35"/>
      <c r="C1044" s="35"/>
      <c r="D1044" s="30"/>
      <c r="E1044" s="36"/>
      <c r="F1044" s="38" t="s">
        <v>0</v>
      </c>
      <c r="G1044" s="36" t="s">
        <v>158</v>
      </c>
      <c r="H1044" s="36">
        <v>2</v>
      </c>
      <c r="I1044" s="36" t="s">
        <v>3</v>
      </c>
      <c r="J1044" s="36">
        <v>1.9</v>
      </c>
      <c r="K1044" s="36"/>
      <c r="P1044" s="30" t="s">
        <v>124</v>
      </c>
      <c r="Q1044" s="33">
        <v>2</v>
      </c>
      <c r="R1044" s="33" t="s">
        <v>3</v>
      </c>
      <c r="S1044" s="30">
        <v>32</v>
      </c>
    </row>
    <row r="1045" spans="2:19" x14ac:dyDescent="0.25">
      <c r="B1045" s="35"/>
      <c r="C1045" s="35"/>
      <c r="D1045" s="30"/>
      <c r="E1045" s="36"/>
      <c r="F1045" s="38" t="s">
        <v>0</v>
      </c>
      <c r="G1045" s="36" t="s">
        <v>158</v>
      </c>
      <c r="H1045" s="37">
        <v>3</v>
      </c>
      <c r="I1045" s="37" t="s">
        <v>4</v>
      </c>
      <c r="J1045" s="36">
        <v>0.35</v>
      </c>
      <c r="K1045" s="36"/>
      <c r="P1045" s="30" t="s">
        <v>124</v>
      </c>
      <c r="Q1045" s="31">
        <v>3</v>
      </c>
      <c r="R1045" s="31" t="s">
        <v>4</v>
      </c>
      <c r="S1045" s="30">
        <v>1.8</v>
      </c>
    </row>
    <row r="1046" spans="2:19" x14ac:dyDescent="0.25">
      <c r="B1046" s="35"/>
      <c r="C1046" s="35"/>
      <c r="D1046" s="30"/>
      <c r="E1046" s="36"/>
      <c r="F1046" s="38" t="s">
        <v>0</v>
      </c>
      <c r="G1046" s="36" t="s">
        <v>158</v>
      </c>
      <c r="H1046" s="36">
        <v>4</v>
      </c>
      <c r="I1046" s="36" t="s">
        <v>5</v>
      </c>
      <c r="J1046" s="36">
        <v>0.09</v>
      </c>
      <c r="K1046" s="36"/>
      <c r="P1046" s="30" t="s">
        <v>124</v>
      </c>
      <c r="Q1046" s="33">
        <v>4</v>
      </c>
      <c r="R1046" s="33" t="s">
        <v>5</v>
      </c>
      <c r="S1046" s="30">
        <v>1.1000000000000001</v>
      </c>
    </row>
    <row r="1047" spans="2:19" x14ac:dyDescent="0.25">
      <c r="B1047" s="35"/>
      <c r="C1047" s="35"/>
      <c r="D1047" s="30"/>
      <c r="E1047" s="36"/>
      <c r="F1047" s="38" t="s">
        <v>0</v>
      </c>
      <c r="G1047" s="36" t="s">
        <v>158</v>
      </c>
      <c r="H1047" s="37">
        <v>5</v>
      </c>
      <c r="I1047" s="37" t="s">
        <v>6</v>
      </c>
      <c r="J1047" s="36">
        <v>3</v>
      </c>
      <c r="K1047" s="36"/>
      <c r="P1047" s="30" t="s">
        <v>124</v>
      </c>
      <c r="Q1047" s="31">
        <v>5</v>
      </c>
      <c r="R1047" s="31" t="s">
        <v>6</v>
      </c>
      <c r="S1047" s="30">
        <v>1.8</v>
      </c>
    </row>
    <row r="1048" spans="2:19" x14ac:dyDescent="0.25">
      <c r="B1048" s="35"/>
      <c r="C1048" s="35"/>
      <c r="D1048" s="30"/>
      <c r="E1048" s="36"/>
      <c r="F1048" s="38" t="s">
        <v>0</v>
      </c>
      <c r="G1048" s="36" t="s">
        <v>158</v>
      </c>
      <c r="H1048" s="38">
        <v>6</v>
      </c>
      <c r="I1048" s="38" t="s">
        <v>7</v>
      </c>
      <c r="J1048" s="38">
        <v>4.0999999999999996</v>
      </c>
      <c r="K1048" s="36"/>
      <c r="P1048" s="30" t="s">
        <v>124</v>
      </c>
      <c r="Q1048" s="33">
        <v>6</v>
      </c>
      <c r="R1048" s="33" t="s">
        <v>7</v>
      </c>
      <c r="S1048" s="30">
        <v>36</v>
      </c>
    </row>
    <row r="1049" spans="2:19" x14ac:dyDescent="0.25">
      <c r="B1049" s="35"/>
      <c r="C1049" s="35"/>
      <c r="D1049" s="30"/>
      <c r="E1049" s="36"/>
      <c r="F1049" s="38" t="s">
        <v>0</v>
      </c>
      <c r="G1049" s="38" t="s">
        <v>159</v>
      </c>
      <c r="H1049" s="37">
        <v>1</v>
      </c>
      <c r="I1049" s="37" t="s">
        <v>2</v>
      </c>
      <c r="J1049" s="38">
        <v>21</v>
      </c>
      <c r="K1049" s="36"/>
      <c r="P1049" s="30" t="s">
        <v>125</v>
      </c>
      <c r="Q1049" s="31">
        <v>1</v>
      </c>
      <c r="R1049" s="31" t="s">
        <v>2</v>
      </c>
      <c r="S1049" s="30">
        <v>220</v>
      </c>
    </row>
    <row r="1050" spans="2:19" x14ac:dyDescent="0.25">
      <c r="B1050" s="35"/>
      <c r="C1050" s="35"/>
      <c r="D1050" s="30"/>
      <c r="E1050" s="36"/>
      <c r="F1050" s="38" t="s">
        <v>0</v>
      </c>
      <c r="G1050" s="38" t="s">
        <v>159</v>
      </c>
      <c r="H1050" s="36">
        <v>2</v>
      </c>
      <c r="I1050" s="36" t="s">
        <v>3</v>
      </c>
      <c r="J1050" s="36">
        <v>3.5</v>
      </c>
      <c r="K1050" s="36"/>
      <c r="P1050" s="30" t="s">
        <v>125</v>
      </c>
      <c r="Q1050" s="33">
        <v>2</v>
      </c>
      <c r="R1050" s="33" t="s">
        <v>3</v>
      </c>
      <c r="S1050" s="30">
        <v>34</v>
      </c>
    </row>
    <row r="1051" spans="2:19" x14ac:dyDescent="0.25">
      <c r="B1051" s="35"/>
      <c r="C1051" s="35"/>
      <c r="D1051" s="30"/>
      <c r="E1051" s="36"/>
      <c r="F1051" s="38" t="s">
        <v>0</v>
      </c>
      <c r="G1051" s="38" t="s">
        <v>159</v>
      </c>
      <c r="H1051" s="37">
        <v>3</v>
      </c>
      <c r="I1051" s="37" t="s">
        <v>4</v>
      </c>
      <c r="J1051" s="36">
        <v>1.29</v>
      </c>
      <c r="K1051" s="36"/>
      <c r="P1051" s="30" t="s">
        <v>125</v>
      </c>
      <c r="Q1051" s="31">
        <v>3</v>
      </c>
      <c r="R1051" s="31" t="s">
        <v>4</v>
      </c>
      <c r="S1051" s="30">
        <v>2</v>
      </c>
    </row>
    <row r="1052" spans="2:19" x14ac:dyDescent="0.25">
      <c r="B1052" s="35"/>
      <c r="C1052" s="35"/>
      <c r="D1052" s="30"/>
      <c r="E1052" s="36"/>
      <c r="F1052" s="38" t="s">
        <v>0</v>
      </c>
      <c r="G1052" s="38" t="s">
        <v>159</v>
      </c>
      <c r="H1052" s="36">
        <v>4</v>
      </c>
      <c r="I1052" s="36" t="s">
        <v>5</v>
      </c>
      <c r="J1052" s="36">
        <v>7.0000000000000007E-2</v>
      </c>
      <c r="K1052" s="36"/>
      <c r="P1052" s="30" t="s">
        <v>125</v>
      </c>
      <c r="Q1052" s="33">
        <v>4</v>
      </c>
      <c r="R1052" s="33" t="s">
        <v>5</v>
      </c>
      <c r="S1052" s="30">
        <v>1.2</v>
      </c>
    </row>
    <row r="1053" spans="2:19" x14ac:dyDescent="0.25">
      <c r="B1053" s="35"/>
      <c r="C1053" s="35"/>
      <c r="D1053" s="30"/>
      <c r="E1053" s="36"/>
      <c r="F1053" s="38" t="s">
        <v>0</v>
      </c>
      <c r="G1053" s="38" t="s">
        <v>159</v>
      </c>
      <c r="H1053" s="37">
        <v>5</v>
      </c>
      <c r="I1053" s="37" t="s">
        <v>6</v>
      </c>
      <c r="J1053" s="36">
        <v>7.5</v>
      </c>
      <c r="K1053" s="36"/>
      <c r="P1053" s="30" t="s">
        <v>125</v>
      </c>
      <c r="Q1053" s="31">
        <v>5</v>
      </c>
      <c r="R1053" s="31" t="s">
        <v>6</v>
      </c>
      <c r="S1053" s="30">
        <v>2</v>
      </c>
    </row>
    <row r="1054" spans="2:19" x14ac:dyDescent="0.25">
      <c r="B1054" s="35"/>
      <c r="C1054" s="35"/>
      <c r="D1054" s="30"/>
      <c r="E1054" s="36"/>
      <c r="F1054" s="38" t="s">
        <v>0</v>
      </c>
      <c r="G1054" s="38" t="s">
        <v>159</v>
      </c>
      <c r="H1054" s="38">
        <v>6</v>
      </c>
      <c r="I1054" s="38" t="s">
        <v>7</v>
      </c>
      <c r="J1054" s="36">
        <v>5.9</v>
      </c>
      <c r="K1054" s="36"/>
      <c r="P1054" s="30" t="s">
        <v>125</v>
      </c>
      <c r="Q1054" s="33">
        <v>6</v>
      </c>
      <c r="R1054" s="33" t="s">
        <v>7</v>
      </c>
      <c r="S1054" s="30">
        <v>40</v>
      </c>
    </row>
    <row r="1055" spans="2:19" x14ac:dyDescent="0.25">
      <c r="B1055" s="35"/>
      <c r="C1055" s="35"/>
      <c r="D1055" s="30"/>
      <c r="E1055" s="36"/>
      <c r="F1055" s="38" t="s">
        <v>0</v>
      </c>
      <c r="G1055" s="38" t="s">
        <v>160</v>
      </c>
      <c r="H1055" s="37">
        <v>1</v>
      </c>
      <c r="I1055" s="37" t="s">
        <v>2</v>
      </c>
      <c r="J1055" s="38">
        <v>18</v>
      </c>
      <c r="K1055" s="36"/>
      <c r="P1055" s="30" t="s">
        <v>129</v>
      </c>
      <c r="Q1055" s="31">
        <v>1</v>
      </c>
      <c r="R1055" s="31" t="s">
        <v>2</v>
      </c>
      <c r="S1055" s="30">
        <v>260</v>
      </c>
    </row>
    <row r="1056" spans="2:19" x14ac:dyDescent="0.25">
      <c r="B1056" s="35"/>
      <c r="C1056" s="35"/>
      <c r="D1056" s="30"/>
      <c r="E1056" s="36"/>
      <c r="F1056" s="38" t="s">
        <v>0</v>
      </c>
      <c r="G1056" s="38" t="s">
        <v>160</v>
      </c>
      <c r="H1056" s="36">
        <v>2</v>
      </c>
      <c r="I1056" s="36" t="s">
        <v>3</v>
      </c>
      <c r="J1056" s="36">
        <v>2.8</v>
      </c>
      <c r="K1056" s="36"/>
      <c r="P1056" s="30" t="s">
        <v>129</v>
      </c>
      <c r="Q1056" s="33">
        <v>2</v>
      </c>
      <c r="R1056" s="33" t="s">
        <v>3</v>
      </c>
      <c r="S1056" s="30">
        <v>43</v>
      </c>
    </row>
    <row r="1057" spans="2:19" x14ac:dyDescent="0.25">
      <c r="B1057" s="35"/>
      <c r="C1057" s="35"/>
      <c r="D1057" s="30"/>
      <c r="E1057" s="36"/>
      <c r="F1057" s="38" t="s">
        <v>0</v>
      </c>
      <c r="G1057" s="38" t="s">
        <v>160</v>
      </c>
      <c r="H1057" s="37">
        <v>3</v>
      </c>
      <c r="I1057" s="37" t="s">
        <v>4</v>
      </c>
      <c r="J1057" s="36">
        <v>0.14000000000000001</v>
      </c>
      <c r="K1057" s="36"/>
      <c r="P1057" s="30" t="s">
        <v>129</v>
      </c>
      <c r="Q1057" s="31">
        <v>3</v>
      </c>
      <c r="R1057" s="31" t="s">
        <v>4</v>
      </c>
      <c r="S1057" s="30">
        <v>2.4</v>
      </c>
    </row>
    <row r="1058" spans="2:19" x14ac:dyDescent="0.25">
      <c r="B1058" s="35"/>
      <c r="C1058" s="35"/>
      <c r="D1058" s="30"/>
      <c r="E1058" s="36"/>
      <c r="F1058" s="38" t="s">
        <v>0</v>
      </c>
      <c r="G1058" s="38" t="s">
        <v>160</v>
      </c>
      <c r="H1058" s="36">
        <v>4</v>
      </c>
      <c r="I1058" s="36" t="s">
        <v>5</v>
      </c>
      <c r="J1058" s="36">
        <v>0.06</v>
      </c>
      <c r="K1058" s="36"/>
      <c r="P1058" s="30" t="s">
        <v>129</v>
      </c>
      <c r="Q1058" s="33">
        <v>4</v>
      </c>
      <c r="R1058" s="33" t="s">
        <v>5</v>
      </c>
      <c r="S1058" s="30">
        <v>1.6</v>
      </c>
    </row>
    <row r="1059" spans="2:19" x14ac:dyDescent="0.25">
      <c r="B1059" s="35"/>
      <c r="C1059" s="35"/>
      <c r="D1059" s="30"/>
      <c r="E1059" s="36"/>
      <c r="F1059" s="38" t="s">
        <v>0</v>
      </c>
      <c r="G1059" s="38" t="s">
        <v>160</v>
      </c>
      <c r="H1059" s="37">
        <v>5</v>
      </c>
      <c r="I1059" s="37" t="s">
        <v>6</v>
      </c>
      <c r="J1059" s="36">
        <v>6.5</v>
      </c>
      <c r="K1059" s="36"/>
      <c r="P1059" s="30" t="s">
        <v>129</v>
      </c>
      <c r="Q1059" s="31">
        <v>5</v>
      </c>
      <c r="R1059" s="31" t="s">
        <v>6</v>
      </c>
      <c r="S1059" s="30">
        <v>2.6</v>
      </c>
    </row>
    <row r="1060" spans="2:19" x14ac:dyDescent="0.25">
      <c r="B1060" s="35"/>
      <c r="C1060" s="35"/>
      <c r="D1060" s="30"/>
      <c r="E1060" s="36"/>
      <c r="F1060" s="38" t="s">
        <v>0</v>
      </c>
      <c r="G1060" s="38" t="s">
        <v>160</v>
      </c>
      <c r="H1060" s="38">
        <v>6</v>
      </c>
      <c r="I1060" s="38" t="s">
        <v>7</v>
      </c>
      <c r="J1060" s="36">
        <v>6</v>
      </c>
      <c r="K1060" s="36"/>
      <c r="P1060" s="30" t="s">
        <v>129</v>
      </c>
      <c r="Q1060" s="33">
        <v>6</v>
      </c>
      <c r="R1060" s="33" t="s">
        <v>7</v>
      </c>
      <c r="S1060" s="30">
        <v>43</v>
      </c>
    </row>
    <row r="1061" spans="2:19" x14ac:dyDescent="0.25">
      <c r="B1061" s="35"/>
      <c r="C1061" s="35"/>
      <c r="D1061" s="30"/>
      <c r="E1061" s="36"/>
      <c r="F1061" s="38" t="s">
        <v>0</v>
      </c>
      <c r="G1061" s="38" t="s">
        <v>161</v>
      </c>
      <c r="H1061" s="37">
        <v>1</v>
      </c>
      <c r="I1061" s="37" t="s">
        <v>2</v>
      </c>
      <c r="J1061" s="38">
        <v>20</v>
      </c>
      <c r="K1061" s="36"/>
      <c r="P1061" s="30" t="s">
        <v>128</v>
      </c>
      <c r="Q1061" s="31">
        <v>1</v>
      </c>
      <c r="R1061" s="31" t="s">
        <v>2</v>
      </c>
      <c r="S1061" s="30">
        <v>290</v>
      </c>
    </row>
    <row r="1062" spans="2:19" x14ac:dyDescent="0.25">
      <c r="B1062" s="35"/>
      <c r="C1062" s="35"/>
      <c r="D1062" s="30"/>
      <c r="E1062" s="36"/>
      <c r="F1062" s="38" t="s">
        <v>0</v>
      </c>
      <c r="G1062" s="38" t="s">
        <v>161</v>
      </c>
      <c r="H1062" s="36">
        <v>2</v>
      </c>
      <c r="I1062" s="36" t="s">
        <v>3</v>
      </c>
      <c r="J1062" s="36">
        <v>1.5</v>
      </c>
      <c r="K1062" s="36"/>
      <c r="P1062" s="30" t="s">
        <v>128</v>
      </c>
      <c r="Q1062" s="33">
        <v>2</v>
      </c>
      <c r="R1062" s="33" t="s">
        <v>3</v>
      </c>
      <c r="S1062" s="30">
        <v>48</v>
      </c>
    </row>
    <row r="1063" spans="2:19" x14ac:dyDescent="0.25">
      <c r="B1063" s="35"/>
      <c r="C1063" s="35"/>
      <c r="D1063" s="30"/>
      <c r="E1063" s="36"/>
      <c r="F1063" s="38" t="s">
        <v>0</v>
      </c>
      <c r="G1063" s="38" t="s">
        <v>161</v>
      </c>
      <c r="H1063" s="37">
        <v>3</v>
      </c>
      <c r="I1063" s="37" t="s">
        <v>4</v>
      </c>
      <c r="J1063" s="36">
        <v>0.12</v>
      </c>
      <c r="K1063" s="36"/>
      <c r="P1063" s="30" t="s">
        <v>128</v>
      </c>
      <c r="Q1063" s="31">
        <v>3</v>
      </c>
      <c r="R1063" s="31" t="s">
        <v>4</v>
      </c>
      <c r="S1063" s="30">
        <v>2.6</v>
      </c>
    </row>
    <row r="1064" spans="2:19" x14ac:dyDescent="0.25">
      <c r="B1064" s="35"/>
      <c r="C1064" s="35"/>
      <c r="D1064" s="30"/>
      <c r="E1064" s="36"/>
      <c r="F1064" s="38" t="s">
        <v>0</v>
      </c>
      <c r="G1064" s="38" t="s">
        <v>161</v>
      </c>
      <c r="H1064" s="36">
        <v>4</v>
      </c>
      <c r="I1064" s="36" t="s">
        <v>5</v>
      </c>
      <c r="J1064" s="36">
        <v>0.06</v>
      </c>
      <c r="K1064" s="36"/>
      <c r="P1064" s="30" t="s">
        <v>128</v>
      </c>
      <c r="Q1064" s="33">
        <v>4</v>
      </c>
      <c r="R1064" s="33" t="s">
        <v>5</v>
      </c>
      <c r="S1064" s="30">
        <v>1.8</v>
      </c>
    </row>
    <row r="1065" spans="2:19" x14ac:dyDescent="0.25">
      <c r="B1065" s="35"/>
      <c r="C1065" s="35"/>
      <c r="D1065" s="30"/>
      <c r="E1065" s="36"/>
      <c r="F1065" s="38" t="s">
        <v>0</v>
      </c>
      <c r="G1065" s="38" t="s">
        <v>161</v>
      </c>
      <c r="H1065" s="37">
        <v>5</v>
      </c>
      <c r="I1065" s="37" t="s">
        <v>6</v>
      </c>
      <c r="J1065" s="36">
        <v>3.5</v>
      </c>
      <c r="K1065" s="36"/>
      <c r="P1065" s="30" t="s">
        <v>128</v>
      </c>
      <c r="Q1065" s="31">
        <v>5</v>
      </c>
      <c r="R1065" s="31" t="s">
        <v>6</v>
      </c>
      <c r="S1065" s="30">
        <v>2.9</v>
      </c>
    </row>
    <row r="1066" spans="2:19" x14ac:dyDescent="0.25">
      <c r="B1066" s="35"/>
      <c r="C1066" s="35"/>
      <c r="D1066" s="30"/>
      <c r="E1066" s="36"/>
      <c r="F1066" s="38" t="s">
        <v>0</v>
      </c>
      <c r="G1066" s="38" t="s">
        <v>161</v>
      </c>
      <c r="H1066" s="38">
        <v>6</v>
      </c>
      <c r="I1066" s="38" t="s">
        <v>7</v>
      </c>
      <c r="J1066" s="36">
        <v>6.1</v>
      </c>
      <c r="K1066" s="36"/>
      <c r="P1066" s="30" t="s">
        <v>128</v>
      </c>
      <c r="Q1066" s="33">
        <v>6</v>
      </c>
      <c r="R1066" s="33" t="s">
        <v>7</v>
      </c>
      <c r="S1066" s="30">
        <v>48</v>
      </c>
    </row>
    <row r="1067" spans="2:19" x14ac:dyDescent="0.25">
      <c r="B1067" s="35"/>
      <c r="C1067" s="35"/>
      <c r="D1067" s="30"/>
      <c r="E1067" s="36"/>
      <c r="F1067" s="38" t="s">
        <v>0</v>
      </c>
      <c r="G1067" s="38" t="s">
        <v>19</v>
      </c>
      <c r="H1067" s="37">
        <v>1</v>
      </c>
      <c r="I1067" s="37" t="s">
        <v>2</v>
      </c>
      <c r="J1067" s="38">
        <v>16</v>
      </c>
      <c r="K1067" s="36"/>
      <c r="P1067" s="30" t="s">
        <v>127</v>
      </c>
      <c r="Q1067" s="31">
        <v>1</v>
      </c>
      <c r="R1067" s="31" t="s">
        <v>2</v>
      </c>
      <c r="S1067" s="30">
        <v>300</v>
      </c>
    </row>
    <row r="1068" spans="2:19" x14ac:dyDescent="0.25">
      <c r="B1068" s="35"/>
      <c r="C1068" s="35"/>
      <c r="D1068" s="30"/>
      <c r="E1068" s="36"/>
      <c r="F1068" s="38" t="s">
        <v>0</v>
      </c>
      <c r="G1068" s="38" t="s">
        <v>19</v>
      </c>
      <c r="H1068" s="36">
        <v>2</v>
      </c>
      <c r="I1068" s="36" t="s">
        <v>3</v>
      </c>
      <c r="J1068" s="36">
        <v>2.1</v>
      </c>
      <c r="K1068" s="36"/>
      <c r="P1068" s="30" t="s">
        <v>127</v>
      </c>
      <c r="Q1068" s="33">
        <v>2</v>
      </c>
      <c r="R1068" s="33" t="s">
        <v>3</v>
      </c>
      <c r="S1068" s="30">
        <v>54</v>
      </c>
    </row>
    <row r="1069" spans="2:19" x14ac:dyDescent="0.25">
      <c r="B1069" s="35"/>
      <c r="C1069" s="35"/>
      <c r="D1069" s="30"/>
      <c r="E1069" s="36"/>
      <c r="F1069" s="38" t="s">
        <v>0</v>
      </c>
      <c r="G1069" s="38" t="s">
        <v>19</v>
      </c>
      <c r="H1069" s="37">
        <v>3</v>
      </c>
      <c r="I1069" s="37" t="s">
        <v>4</v>
      </c>
      <c r="J1069" s="36">
        <v>0.25</v>
      </c>
      <c r="K1069" s="36"/>
      <c r="P1069" s="30" t="s">
        <v>127</v>
      </c>
      <c r="Q1069" s="31">
        <v>3</v>
      </c>
      <c r="R1069" s="31" t="s">
        <v>4</v>
      </c>
      <c r="S1069" s="30">
        <v>3</v>
      </c>
    </row>
    <row r="1070" spans="2:19" x14ac:dyDescent="0.25">
      <c r="B1070" s="35"/>
      <c r="C1070" s="35"/>
      <c r="D1070" s="30"/>
      <c r="E1070" s="36"/>
      <c r="F1070" s="38" t="s">
        <v>0</v>
      </c>
      <c r="G1070" s="38" t="s">
        <v>19</v>
      </c>
      <c r="H1070" s="36">
        <v>4</v>
      </c>
      <c r="I1070" s="36" t="s">
        <v>5</v>
      </c>
      <c r="J1070" s="36">
        <v>0.04</v>
      </c>
      <c r="K1070" s="36"/>
      <c r="P1070" s="30" t="s">
        <v>127</v>
      </c>
      <c r="Q1070" s="33">
        <v>4</v>
      </c>
      <c r="R1070" s="33" t="s">
        <v>5</v>
      </c>
      <c r="S1070" s="30">
        <v>2</v>
      </c>
    </row>
    <row r="1071" spans="2:19" x14ac:dyDescent="0.25">
      <c r="B1071" s="35"/>
      <c r="C1071" s="35"/>
      <c r="D1071" s="30"/>
      <c r="E1071" s="36"/>
      <c r="F1071" s="38" t="s">
        <v>0</v>
      </c>
      <c r="G1071" s="38" t="s">
        <v>19</v>
      </c>
      <c r="H1071" s="37">
        <v>5</v>
      </c>
      <c r="I1071" s="37" t="s">
        <v>6</v>
      </c>
      <c r="J1071" s="36">
        <v>6</v>
      </c>
      <c r="K1071" s="36"/>
      <c r="P1071" s="30" t="s">
        <v>127</v>
      </c>
      <c r="Q1071" s="31">
        <v>5</v>
      </c>
      <c r="R1071" s="31" t="s">
        <v>6</v>
      </c>
      <c r="S1071" s="30">
        <v>3.2</v>
      </c>
    </row>
    <row r="1072" spans="2:19" x14ac:dyDescent="0.25">
      <c r="B1072" s="35"/>
      <c r="C1072" s="35"/>
      <c r="D1072" s="30"/>
      <c r="E1072" s="36"/>
      <c r="F1072" s="38" t="s">
        <v>0</v>
      </c>
      <c r="G1072" s="38" t="s">
        <v>19</v>
      </c>
      <c r="H1072" s="38">
        <v>6</v>
      </c>
      <c r="I1072" s="38" t="s">
        <v>7</v>
      </c>
      <c r="J1072" s="36">
        <v>6</v>
      </c>
      <c r="K1072" s="36"/>
      <c r="P1072" s="30" t="s">
        <v>127</v>
      </c>
      <c r="Q1072" s="33">
        <v>6</v>
      </c>
      <c r="R1072" s="33" t="s">
        <v>7</v>
      </c>
      <c r="S1072" s="30">
        <v>54</v>
      </c>
    </row>
    <row r="1073" spans="2:19" x14ac:dyDescent="0.25">
      <c r="B1073" s="35"/>
      <c r="C1073" s="35"/>
      <c r="D1073" s="30"/>
      <c r="E1073" s="36"/>
      <c r="F1073" s="38" t="s">
        <v>0</v>
      </c>
      <c r="G1073" s="38" t="s">
        <v>20</v>
      </c>
      <c r="H1073" s="37">
        <v>1</v>
      </c>
      <c r="I1073" s="37" t="s">
        <v>2</v>
      </c>
      <c r="J1073" s="38">
        <v>18</v>
      </c>
      <c r="K1073" s="36"/>
      <c r="P1073" s="30" t="s">
        <v>126</v>
      </c>
      <c r="Q1073" s="31">
        <v>1</v>
      </c>
      <c r="R1073" s="31" t="s">
        <v>2</v>
      </c>
      <c r="S1073" s="30">
        <v>360</v>
      </c>
    </row>
    <row r="1074" spans="2:19" x14ac:dyDescent="0.25">
      <c r="B1074" s="35"/>
      <c r="C1074" s="35"/>
      <c r="D1074" s="30"/>
      <c r="E1074" s="36"/>
      <c r="F1074" s="38" t="s">
        <v>0</v>
      </c>
      <c r="G1074" s="38" t="s">
        <v>20</v>
      </c>
      <c r="H1074" s="36">
        <v>2</v>
      </c>
      <c r="I1074" s="36" t="s">
        <v>3</v>
      </c>
      <c r="J1074" s="36">
        <v>2.2000000000000002</v>
      </c>
      <c r="K1074" s="36"/>
      <c r="P1074" s="30" t="s">
        <v>126</v>
      </c>
      <c r="Q1074" s="33">
        <v>2</v>
      </c>
      <c r="R1074" s="33" t="s">
        <v>3</v>
      </c>
      <c r="S1074" s="30">
        <v>59</v>
      </c>
    </row>
    <row r="1075" spans="2:19" x14ac:dyDescent="0.25">
      <c r="B1075" s="35"/>
      <c r="C1075" s="35"/>
      <c r="D1075" s="30"/>
      <c r="E1075" s="36"/>
      <c r="F1075" s="38" t="s">
        <v>0</v>
      </c>
      <c r="G1075" s="38" t="s">
        <v>20</v>
      </c>
      <c r="H1075" s="37">
        <v>3</v>
      </c>
      <c r="I1075" s="37" t="s">
        <v>4</v>
      </c>
      <c r="J1075" s="36">
        <v>0.01</v>
      </c>
      <c r="K1075" s="36"/>
      <c r="P1075" s="30" t="s">
        <v>126</v>
      </c>
      <c r="Q1075" s="31">
        <v>3</v>
      </c>
      <c r="R1075" s="31" t="s">
        <v>4</v>
      </c>
      <c r="S1075" s="30">
        <v>2.5</v>
      </c>
    </row>
    <row r="1076" spans="2:19" x14ac:dyDescent="0.25">
      <c r="B1076" s="35"/>
      <c r="C1076" s="35"/>
      <c r="D1076" s="30"/>
      <c r="E1076" s="36"/>
      <c r="F1076" s="38" t="s">
        <v>0</v>
      </c>
      <c r="G1076" s="38" t="s">
        <v>20</v>
      </c>
      <c r="H1076" s="36">
        <v>4</v>
      </c>
      <c r="I1076" s="36" t="s">
        <v>5</v>
      </c>
      <c r="J1076" s="36">
        <v>0.05</v>
      </c>
      <c r="K1076" s="36"/>
      <c r="P1076" s="30" t="s">
        <v>126</v>
      </c>
      <c r="Q1076" s="33">
        <v>4</v>
      </c>
      <c r="R1076" s="33" t="s">
        <v>5</v>
      </c>
      <c r="S1076" s="30">
        <v>1.6</v>
      </c>
    </row>
    <row r="1077" spans="2:19" x14ac:dyDescent="0.25">
      <c r="B1077" s="35"/>
      <c r="C1077" s="35"/>
      <c r="D1077" s="30"/>
      <c r="E1077" s="36"/>
      <c r="F1077" s="38" t="s">
        <v>0</v>
      </c>
      <c r="G1077" s="38" t="s">
        <v>20</v>
      </c>
      <c r="H1077" s="37">
        <v>5</v>
      </c>
      <c r="I1077" s="37" t="s">
        <v>6</v>
      </c>
      <c r="J1077" s="36">
        <v>3</v>
      </c>
      <c r="K1077" s="36"/>
      <c r="P1077" s="30" t="s">
        <v>126</v>
      </c>
      <c r="Q1077" s="31">
        <v>5</v>
      </c>
      <c r="R1077" s="31" t="s">
        <v>6</v>
      </c>
      <c r="S1077" s="30">
        <v>2.6</v>
      </c>
    </row>
    <row r="1078" spans="2:19" x14ac:dyDescent="0.25">
      <c r="B1078" s="35"/>
      <c r="C1078" s="35"/>
      <c r="D1078" s="30"/>
      <c r="E1078" s="36"/>
      <c r="F1078" s="38" t="s">
        <v>0</v>
      </c>
      <c r="G1078" s="38" t="s">
        <v>20</v>
      </c>
      <c r="H1078" s="38">
        <v>6</v>
      </c>
      <c r="I1078" s="38" t="s">
        <v>7</v>
      </c>
      <c r="J1078" s="36">
        <v>6.2</v>
      </c>
      <c r="K1078" s="36"/>
      <c r="P1078" s="30" t="s">
        <v>126</v>
      </c>
      <c r="Q1078" s="33">
        <v>6</v>
      </c>
      <c r="R1078" s="33" t="s">
        <v>7</v>
      </c>
      <c r="S1078" s="30">
        <v>59</v>
      </c>
    </row>
    <row r="1079" spans="2:19" x14ac:dyDescent="0.25">
      <c r="B1079" s="35"/>
      <c r="C1079" s="35"/>
      <c r="D1079" s="30"/>
      <c r="E1079" s="36"/>
      <c r="F1079" s="38" t="s">
        <v>0</v>
      </c>
      <c r="G1079" s="38" t="s">
        <v>162</v>
      </c>
      <c r="H1079" s="37">
        <v>1</v>
      </c>
      <c r="I1079" s="37" t="s">
        <v>2</v>
      </c>
      <c r="J1079" s="38">
        <v>19</v>
      </c>
      <c r="K1079" s="36"/>
      <c r="P1079" s="30" t="s">
        <v>130</v>
      </c>
      <c r="Q1079" s="31">
        <v>1</v>
      </c>
      <c r="R1079" s="31" t="s">
        <v>2</v>
      </c>
      <c r="S1079" s="30">
        <v>400</v>
      </c>
    </row>
    <row r="1080" spans="2:19" x14ac:dyDescent="0.25">
      <c r="B1080" s="35"/>
      <c r="C1080" s="35"/>
      <c r="D1080" s="30"/>
      <c r="E1080" s="36"/>
      <c r="F1080" s="38" t="s">
        <v>0</v>
      </c>
      <c r="G1080" s="38" t="s">
        <v>162</v>
      </c>
      <c r="H1080" s="36">
        <v>2</v>
      </c>
      <c r="I1080" s="36" t="s">
        <v>3</v>
      </c>
      <c r="J1080" s="36">
        <v>2.8</v>
      </c>
      <c r="K1080" s="36"/>
      <c r="P1080" s="30" t="s">
        <v>130</v>
      </c>
      <c r="Q1080" s="33">
        <v>2</v>
      </c>
      <c r="R1080" s="33" t="s">
        <v>3</v>
      </c>
      <c r="S1080" s="30">
        <v>66</v>
      </c>
    </row>
    <row r="1081" spans="2:19" x14ac:dyDescent="0.25">
      <c r="B1081" s="35"/>
      <c r="C1081" s="35"/>
      <c r="D1081" s="30"/>
      <c r="E1081" s="36"/>
      <c r="F1081" s="38" t="s">
        <v>0</v>
      </c>
      <c r="G1081" s="38" t="s">
        <v>162</v>
      </c>
      <c r="H1081" s="37">
        <v>3</v>
      </c>
      <c r="I1081" s="37" t="s">
        <v>4</v>
      </c>
      <c r="J1081" s="36">
        <v>0.12</v>
      </c>
      <c r="K1081" s="36"/>
      <c r="P1081" s="30" t="s">
        <v>130</v>
      </c>
      <c r="Q1081" s="31">
        <v>3</v>
      </c>
      <c r="R1081" s="31" t="s">
        <v>4</v>
      </c>
      <c r="S1081" s="30">
        <v>2.7</v>
      </c>
    </row>
    <row r="1082" spans="2:19" x14ac:dyDescent="0.25">
      <c r="B1082" s="35"/>
      <c r="C1082" s="35"/>
      <c r="D1082" s="30"/>
      <c r="E1082" s="36"/>
      <c r="F1082" s="38" t="s">
        <v>0</v>
      </c>
      <c r="G1082" s="38" t="s">
        <v>162</v>
      </c>
      <c r="H1082" s="36">
        <v>4</v>
      </c>
      <c r="I1082" s="36" t="s">
        <v>5</v>
      </c>
      <c r="J1082" s="36">
        <v>7.0000000000000007E-2</v>
      </c>
      <c r="K1082" s="36"/>
      <c r="P1082" s="30" t="s">
        <v>130</v>
      </c>
      <c r="Q1082" s="33">
        <v>4</v>
      </c>
      <c r="R1082" s="33" t="s">
        <v>5</v>
      </c>
      <c r="S1082" s="30">
        <v>1.8</v>
      </c>
    </row>
    <row r="1083" spans="2:19" x14ac:dyDescent="0.25">
      <c r="B1083" s="35"/>
      <c r="C1083" s="35"/>
      <c r="D1083" s="30"/>
      <c r="E1083" s="36"/>
      <c r="F1083" s="38" t="s">
        <v>0</v>
      </c>
      <c r="G1083" s="38" t="s">
        <v>162</v>
      </c>
      <c r="H1083" s="37">
        <v>5</v>
      </c>
      <c r="I1083" s="37" t="s">
        <v>6</v>
      </c>
      <c r="J1083" s="36">
        <v>3</v>
      </c>
      <c r="K1083" s="36"/>
      <c r="P1083" s="30" t="s">
        <v>130</v>
      </c>
      <c r="Q1083" s="31">
        <v>5</v>
      </c>
      <c r="R1083" s="31" t="s">
        <v>6</v>
      </c>
      <c r="S1083" s="30">
        <v>2.9</v>
      </c>
    </row>
    <row r="1084" spans="2:19" x14ac:dyDescent="0.25">
      <c r="B1084" s="35"/>
      <c r="C1084" s="35"/>
      <c r="D1084" s="30"/>
      <c r="E1084" s="36"/>
      <c r="F1084" s="38" t="s">
        <v>0</v>
      </c>
      <c r="G1084" s="38" t="s">
        <v>162</v>
      </c>
      <c r="H1084" s="38">
        <v>6</v>
      </c>
      <c r="I1084" s="38" t="s">
        <v>7</v>
      </c>
      <c r="J1084" s="36">
        <v>6.5</v>
      </c>
      <c r="K1084" s="36"/>
      <c r="P1084" s="30" t="s">
        <v>130</v>
      </c>
      <c r="Q1084" s="33">
        <v>6</v>
      </c>
      <c r="R1084" s="33" t="s">
        <v>7</v>
      </c>
      <c r="S1084" s="30">
        <v>66</v>
      </c>
    </row>
    <row r="1085" spans="2:19" x14ac:dyDescent="0.25">
      <c r="B1085" s="35"/>
      <c r="C1085" s="35"/>
      <c r="D1085" s="30"/>
      <c r="E1085" s="36"/>
      <c r="F1085" s="38" t="s">
        <v>0</v>
      </c>
      <c r="G1085" s="38" t="s">
        <v>163</v>
      </c>
      <c r="H1085" s="37">
        <v>1</v>
      </c>
      <c r="I1085" s="37" t="s">
        <v>2</v>
      </c>
      <c r="J1085" s="38">
        <v>14</v>
      </c>
      <c r="K1085" s="36"/>
      <c r="P1085" s="30" t="s">
        <v>131</v>
      </c>
      <c r="Q1085" s="31">
        <v>1</v>
      </c>
      <c r="R1085" s="31" t="s">
        <v>2</v>
      </c>
      <c r="S1085" s="30">
        <v>440</v>
      </c>
    </row>
    <row r="1086" spans="2:19" x14ac:dyDescent="0.25">
      <c r="B1086" s="35"/>
      <c r="C1086" s="35"/>
      <c r="D1086" s="30"/>
      <c r="E1086" s="36"/>
      <c r="F1086" s="38" t="s">
        <v>0</v>
      </c>
      <c r="G1086" s="38" t="s">
        <v>163</v>
      </c>
      <c r="H1086" s="36">
        <v>2</v>
      </c>
      <c r="I1086" s="36" t="s">
        <v>3</v>
      </c>
      <c r="J1086" s="36">
        <v>1</v>
      </c>
      <c r="K1086" s="36"/>
      <c r="P1086" s="30" t="s">
        <v>131</v>
      </c>
      <c r="Q1086" s="33">
        <v>2</v>
      </c>
      <c r="R1086" s="33" t="s">
        <v>3</v>
      </c>
      <c r="S1086" s="30">
        <v>79</v>
      </c>
    </row>
    <row r="1087" spans="2:19" x14ac:dyDescent="0.25">
      <c r="B1087" s="35"/>
      <c r="C1087" s="35"/>
      <c r="D1087" s="30"/>
      <c r="E1087" s="36"/>
      <c r="F1087" s="38" t="s">
        <v>0</v>
      </c>
      <c r="G1087" s="38" t="s">
        <v>163</v>
      </c>
      <c r="H1087" s="37">
        <v>3</v>
      </c>
      <c r="I1087" s="37" t="s">
        <v>4</v>
      </c>
      <c r="J1087" s="36">
        <v>0.3</v>
      </c>
      <c r="K1087" s="36"/>
      <c r="P1087" s="30" t="s">
        <v>131</v>
      </c>
      <c r="Q1087" s="31">
        <v>3</v>
      </c>
      <c r="R1087" s="31" t="s">
        <v>4</v>
      </c>
      <c r="S1087" s="30">
        <v>3</v>
      </c>
    </row>
    <row r="1088" spans="2:19" x14ac:dyDescent="0.25">
      <c r="B1088" s="35"/>
      <c r="C1088" s="35"/>
      <c r="D1088" s="30"/>
      <c r="E1088" s="36"/>
      <c r="F1088" s="38" t="s">
        <v>0</v>
      </c>
      <c r="G1088" s="38" t="s">
        <v>163</v>
      </c>
      <c r="H1088" s="36">
        <v>4</v>
      </c>
      <c r="I1088" s="36" t="s">
        <v>5</v>
      </c>
      <c r="J1088" s="36">
        <v>0.04</v>
      </c>
      <c r="K1088" s="36"/>
      <c r="P1088" s="30" t="s">
        <v>131</v>
      </c>
      <c r="Q1088" s="33">
        <v>4</v>
      </c>
      <c r="R1088" s="33" t="s">
        <v>5</v>
      </c>
      <c r="S1088" s="30">
        <v>2</v>
      </c>
    </row>
    <row r="1089" spans="2:19" x14ac:dyDescent="0.25">
      <c r="B1089" s="35"/>
      <c r="C1089" s="35"/>
      <c r="D1089" s="30"/>
      <c r="E1089" s="36"/>
      <c r="F1089" s="38" t="s">
        <v>0</v>
      </c>
      <c r="G1089" s="38" t="s">
        <v>163</v>
      </c>
      <c r="H1089" s="37">
        <v>5</v>
      </c>
      <c r="I1089" s="37" t="s">
        <v>6</v>
      </c>
      <c r="J1089" s="36">
        <v>0</v>
      </c>
      <c r="K1089" s="36"/>
      <c r="P1089" s="30" t="s">
        <v>131</v>
      </c>
      <c r="Q1089" s="31">
        <v>5</v>
      </c>
      <c r="R1089" s="31" t="s">
        <v>6</v>
      </c>
      <c r="S1089" s="30">
        <v>3.2</v>
      </c>
    </row>
    <row r="1090" spans="2:19" x14ac:dyDescent="0.25">
      <c r="B1090" s="35"/>
      <c r="C1090" s="35"/>
      <c r="D1090" s="30"/>
      <c r="E1090" s="36"/>
      <c r="F1090" s="38" t="s">
        <v>0</v>
      </c>
      <c r="G1090" s="38" t="s">
        <v>163</v>
      </c>
      <c r="H1090" s="38">
        <v>6</v>
      </c>
      <c r="I1090" s="38" t="s">
        <v>7</v>
      </c>
      <c r="J1090" s="36">
        <v>3.2</v>
      </c>
      <c r="K1090" s="36"/>
      <c r="P1090" s="30" t="s">
        <v>131</v>
      </c>
      <c r="Q1090" s="33">
        <v>6</v>
      </c>
      <c r="R1090" s="33" t="s">
        <v>7</v>
      </c>
      <c r="S1090" s="30">
        <v>72</v>
      </c>
    </row>
    <row r="1091" spans="2:19" x14ac:dyDescent="0.25">
      <c r="B1091" s="35"/>
      <c r="C1091" s="35"/>
      <c r="D1091" s="30"/>
      <c r="E1091" s="36"/>
      <c r="F1091" s="38" t="s">
        <v>0</v>
      </c>
      <c r="G1091" s="38" t="s">
        <v>22</v>
      </c>
      <c r="H1091" s="37">
        <v>1</v>
      </c>
      <c r="I1091" s="37" t="s">
        <v>2</v>
      </c>
      <c r="J1091" s="38">
        <v>23</v>
      </c>
      <c r="K1091" s="36"/>
      <c r="P1091" s="30" t="s">
        <v>132</v>
      </c>
      <c r="Q1091" s="31">
        <v>1</v>
      </c>
      <c r="R1091" s="31" t="s">
        <v>2</v>
      </c>
      <c r="S1091" s="30">
        <v>450</v>
      </c>
    </row>
    <row r="1092" spans="2:19" x14ac:dyDescent="0.25">
      <c r="B1092" s="35"/>
      <c r="C1092" s="35"/>
      <c r="D1092" s="30"/>
      <c r="E1092" s="36"/>
      <c r="F1092" s="38" t="s">
        <v>0</v>
      </c>
      <c r="G1092" s="38" t="s">
        <v>22</v>
      </c>
      <c r="H1092" s="36">
        <v>2</v>
      </c>
      <c r="I1092" s="36" t="s">
        <v>3</v>
      </c>
      <c r="J1092" s="36">
        <v>2.9</v>
      </c>
      <c r="K1092" s="36"/>
      <c r="P1092" s="30" t="s">
        <v>132</v>
      </c>
      <c r="Q1092" s="33">
        <v>2</v>
      </c>
      <c r="R1092" s="33" t="s">
        <v>3</v>
      </c>
      <c r="S1092" s="30">
        <v>71</v>
      </c>
    </row>
    <row r="1093" spans="2:19" x14ac:dyDescent="0.25">
      <c r="B1093" s="35"/>
      <c r="C1093" s="35"/>
      <c r="D1093" s="30"/>
      <c r="E1093" s="36"/>
      <c r="F1093" s="38" t="s">
        <v>0</v>
      </c>
      <c r="G1093" s="38" t="s">
        <v>22</v>
      </c>
      <c r="H1093" s="37">
        <v>3</v>
      </c>
      <c r="I1093" s="37" t="s">
        <v>4</v>
      </c>
      <c r="J1093" s="36">
        <v>0.43</v>
      </c>
      <c r="K1093" s="36"/>
      <c r="P1093" s="30" t="s">
        <v>132</v>
      </c>
      <c r="Q1093" s="31">
        <v>3</v>
      </c>
      <c r="R1093" s="31" t="s">
        <v>4</v>
      </c>
      <c r="S1093" s="30">
        <v>2.4</v>
      </c>
    </row>
    <row r="1094" spans="2:19" x14ac:dyDescent="0.25">
      <c r="B1094" s="35"/>
      <c r="C1094" s="35"/>
      <c r="D1094" s="30"/>
      <c r="E1094" s="36"/>
      <c r="F1094" s="38" t="s">
        <v>0</v>
      </c>
      <c r="G1094" s="38" t="s">
        <v>22</v>
      </c>
      <c r="H1094" s="36">
        <v>4</v>
      </c>
      <c r="I1094" s="36" t="s">
        <v>5</v>
      </c>
      <c r="J1094" s="36">
        <v>0.09</v>
      </c>
      <c r="K1094" s="36"/>
      <c r="P1094" s="30" t="s">
        <v>132</v>
      </c>
      <c r="Q1094" s="33">
        <v>4</v>
      </c>
      <c r="R1094" s="33" t="s">
        <v>5</v>
      </c>
      <c r="S1094" s="30">
        <v>1.6</v>
      </c>
    </row>
    <row r="1095" spans="2:19" x14ac:dyDescent="0.25">
      <c r="B1095" s="35"/>
      <c r="C1095" s="35"/>
      <c r="D1095" s="30"/>
      <c r="E1095" s="36"/>
      <c r="F1095" s="38" t="s">
        <v>0</v>
      </c>
      <c r="G1095" s="38" t="s">
        <v>22</v>
      </c>
      <c r="H1095" s="37">
        <v>5</v>
      </c>
      <c r="I1095" s="37" t="s">
        <v>6</v>
      </c>
      <c r="J1095" s="36">
        <v>1.5</v>
      </c>
      <c r="K1095" s="36"/>
      <c r="P1095" s="30" t="s">
        <v>132</v>
      </c>
      <c r="Q1095" s="31">
        <v>5</v>
      </c>
      <c r="R1095" s="31" t="s">
        <v>6</v>
      </c>
      <c r="S1095" s="30">
        <v>2.9</v>
      </c>
    </row>
    <row r="1096" spans="2:19" x14ac:dyDescent="0.25">
      <c r="B1096" s="35"/>
      <c r="C1096" s="35"/>
      <c r="D1096" s="30"/>
      <c r="E1096" s="36"/>
      <c r="F1096" s="38" t="s">
        <v>0</v>
      </c>
      <c r="G1096" s="38" t="s">
        <v>22</v>
      </c>
      <c r="H1096" s="38">
        <v>6</v>
      </c>
      <c r="I1096" s="38" t="s">
        <v>7</v>
      </c>
      <c r="J1096" s="36">
        <v>3.3</v>
      </c>
      <c r="K1096" s="36"/>
      <c r="P1096" s="30" t="s">
        <v>132</v>
      </c>
      <c r="Q1096" s="33">
        <v>6</v>
      </c>
      <c r="R1096" s="33" t="s">
        <v>7</v>
      </c>
      <c r="S1096" s="30">
        <v>61</v>
      </c>
    </row>
    <row r="1097" spans="2:19" x14ac:dyDescent="0.25">
      <c r="B1097" s="35"/>
      <c r="C1097" s="35"/>
      <c r="D1097" s="30"/>
      <c r="E1097" s="36"/>
      <c r="F1097" s="38" t="s">
        <v>0</v>
      </c>
      <c r="G1097" s="38" t="s">
        <v>23</v>
      </c>
      <c r="H1097" s="37">
        <v>1</v>
      </c>
      <c r="I1097" s="37" t="s">
        <v>2</v>
      </c>
      <c r="J1097" s="38">
        <v>16</v>
      </c>
      <c r="K1097" s="36"/>
      <c r="P1097" s="30" t="s">
        <v>133</v>
      </c>
      <c r="Q1097" s="31">
        <v>1</v>
      </c>
      <c r="R1097" s="31" t="s">
        <v>2</v>
      </c>
      <c r="S1097" s="30">
        <v>510</v>
      </c>
    </row>
    <row r="1098" spans="2:19" x14ac:dyDescent="0.25">
      <c r="B1098" s="35"/>
      <c r="C1098" s="35"/>
      <c r="D1098" s="30"/>
      <c r="E1098" s="36"/>
      <c r="F1098" s="38" t="s">
        <v>0</v>
      </c>
      <c r="G1098" s="38" t="s">
        <v>23</v>
      </c>
      <c r="H1098" s="36">
        <v>2</v>
      </c>
      <c r="I1098" s="36" t="s">
        <v>3</v>
      </c>
      <c r="J1098" s="36">
        <v>1.4</v>
      </c>
      <c r="K1098" s="36"/>
      <c r="P1098" s="30" t="s">
        <v>133</v>
      </c>
      <c r="Q1098" s="33">
        <v>2</v>
      </c>
      <c r="R1098" s="33" t="s">
        <v>3</v>
      </c>
      <c r="S1098" s="30">
        <v>87</v>
      </c>
    </row>
    <row r="1099" spans="2:19" x14ac:dyDescent="0.25">
      <c r="B1099" s="35"/>
      <c r="C1099" s="35"/>
      <c r="D1099" s="30"/>
      <c r="E1099" s="36"/>
      <c r="F1099" s="38" t="s">
        <v>0</v>
      </c>
      <c r="G1099" s="38" t="s">
        <v>23</v>
      </c>
      <c r="H1099" s="37">
        <v>3</v>
      </c>
      <c r="I1099" s="37" t="s">
        <v>4</v>
      </c>
      <c r="J1099" s="36">
        <v>0.19</v>
      </c>
      <c r="K1099" s="36"/>
      <c r="P1099" s="30" t="s">
        <v>133</v>
      </c>
      <c r="Q1099" s="31">
        <v>3</v>
      </c>
      <c r="R1099" s="31" t="s">
        <v>4</v>
      </c>
      <c r="S1099" s="30">
        <v>2.7</v>
      </c>
    </row>
    <row r="1100" spans="2:19" x14ac:dyDescent="0.25">
      <c r="B1100" s="35"/>
      <c r="C1100" s="35"/>
      <c r="D1100" s="30"/>
      <c r="E1100" s="36"/>
      <c r="F1100" s="38" t="s">
        <v>0</v>
      </c>
      <c r="G1100" s="38" t="s">
        <v>23</v>
      </c>
      <c r="H1100" s="36">
        <v>4</v>
      </c>
      <c r="I1100" s="36" t="s">
        <v>5</v>
      </c>
      <c r="J1100" s="36">
        <v>0.01</v>
      </c>
      <c r="K1100" s="36"/>
      <c r="P1100" s="30" t="s">
        <v>133</v>
      </c>
      <c r="Q1100" s="33">
        <v>4</v>
      </c>
      <c r="R1100" s="33" t="s">
        <v>5</v>
      </c>
      <c r="S1100" s="30">
        <v>1.8</v>
      </c>
    </row>
    <row r="1101" spans="2:19" x14ac:dyDescent="0.25">
      <c r="B1101" s="35"/>
      <c r="C1101" s="35"/>
      <c r="D1101" s="30"/>
      <c r="E1101" s="36"/>
      <c r="F1101" s="38" t="s">
        <v>0</v>
      </c>
      <c r="G1101" s="38" t="s">
        <v>23</v>
      </c>
      <c r="H1101" s="37">
        <v>5</v>
      </c>
      <c r="I1101" s="37" t="s">
        <v>6</v>
      </c>
      <c r="J1101" s="36">
        <v>0</v>
      </c>
      <c r="K1101" s="36"/>
      <c r="P1101" s="30" t="s">
        <v>133</v>
      </c>
      <c r="Q1101" s="31">
        <v>5</v>
      </c>
      <c r="R1101" s="31" t="s">
        <v>6</v>
      </c>
      <c r="S1101" s="30">
        <v>2.9</v>
      </c>
    </row>
    <row r="1102" spans="2:19" x14ac:dyDescent="0.25">
      <c r="B1102" s="35"/>
      <c r="C1102" s="35"/>
      <c r="D1102" s="30"/>
      <c r="E1102" s="36"/>
      <c r="F1102" s="38" t="s">
        <v>0</v>
      </c>
      <c r="G1102" s="38" t="s">
        <v>23</v>
      </c>
      <c r="H1102" s="38">
        <v>6</v>
      </c>
      <c r="I1102" s="38" t="s">
        <v>7</v>
      </c>
      <c r="J1102" s="36">
        <v>5.7</v>
      </c>
      <c r="K1102" s="36"/>
      <c r="P1102" s="30" t="s">
        <v>133</v>
      </c>
      <c r="Q1102" s="33">
        <v>6</v>
      </c>
      <c r="R1102" s="33" t="s">
        <v>7</v>
      </c>
      <c r="S1102" s="30">
        <v>68</v>
      </c>
    </row>
    <row r="1103" spans="2:19" x14ac:dyDescent="0.25">
      <c r="B1103" s="35"/>
      <c r="C1103" s="35"/>
      <c r="D1103" s="30"/>
      <c r="E1103" s="36"/>
      <c r="F1103" s="38" t="s">
        <v>0</v>
      </c>
      <c r="G1103" s="38" t="s">
        <v>24</v>
      </c>
      <c r="H1103" s="37">
        <v>1</v>
      </c>
      <c r="I1103" s="37" t="s">
        <v>2</v>
      </c>
      <c r="J1103" s="38">
        <v>17</v>
      </c>
      <c r="K1103" s="36"/>
      <c r="P1103" s="30" t="s">
        <v>134</v>
      </c>
      <c r="Q1103" s="31">
        <v>1</v>
      </c>
      <c r="R1103" s="31" t="s">
        <v>2</v>
      </c>
      <c r="S1103" s="30">
        <v>560</v>
      </c>
    </row>
    <row r="1104" spans="2:19" x14ac:dyDescent="0.25">
      <c r="B1104" s="35"/>
      <c r="C1104" s="35"/>
      <c r="D1104" s="30"/>
      <c r="E1104" s="36"/>
      <c r="F1104" s="38" t="s">
        <v>0</v>
      </c>
      <c r="G1104" s="38" t="s">
        <v>24</v>
      </c>
      <c r="H1104" s="36">
        <v>2</v>
      </c>
      <c r="I1104" s="36" t="s">
        <v>3</v>
      </c>
      <c r="J1104" s="36">
        <v>1.3</v>
      </c>
      <c r="K1104" s="36"/>
      <c r="P1104" s="30" t="s">
        <v>134</v>
      </c>
      <c r="Q1104" s="33">
        <v>2</v>
      </c>
      <c r="R1104" s="33" t="s">
        <v>3</v>
      </c>
      <c r="S1104" s="30">
        <v>95</v>
      </c>
    </row>
    <row r="1105" spans="2:19" x14ac:dyDescent="0.25">
      <c r="B1105" s="35"/>
      <c r="C1105" s="35"/>
      <c r="D1105" s="30"/>
      <c r="E1105" s="36"/>
      <c r="F1105" s="38" t="s">
        <v>0</v>
      </c>
      <c r="G1105" s="38" t="s">
        <v>24</v>
      </c>
      <c r="H1105" s="37">
        <v>3</v>
      </c>
      <c r="I1105" s="37" t="s">
        <v>4</v>
      </c>
      <c r="J1105" s="36">
        <v>0.17</v>
      </c>
      <c r="K1105" s="36"/>
      <c r="P1105" s="30" t="s">
        <v>134</v>
      </c>
      <c r="Q1105" s="31">
        <v>3</v>
      </c>
      <c r="R1105" s="31" t="s">
        <v>4</v>
      </c>
      <c r="S1105" s="30">
        <v>3</v>
      </c>
    </row>
    <row r="1106" spans="2:19" x14ac:dyDescent="0.25">
      <c r="B1106" s="35"/>
      <c r="C1106" s="35"/>
      <c r="D1106" s="30"/>
      <c r="E1106" s="36"/>
      <c r="F1106" s="38" t="s">
        <v>0</v>
      </c>
      <c r="G1106" s="38" t="s">
        <v>24</v>
      </c>
      <c r="H1106" s="36">
        <v>4</v>
      </c>
      <c r="I1106" s="36" t="s">
        <v>5</v>
      </c>
      <c r="J1106" s="36">
        <v>0.06</v>
      </c>
      <c r="K1106" s="36"/>
      <c r="P1106" s="30" t="s">
        <v>134</v>
      </c>
      <c r="Q1106" s="33">
        <v>4</v>
      </c>
      <c r="R1106" s="33" t="s">
        <v>5</v>
      </c>
      <c r="S1106" s="30">
        <v>2</v>
      </c>
    </row>
    <row r="1107" spans="2:19" x14ac:dyDescent="0.25">
      <c r="B1107" s="35"/>
      <c r="C1107" s="35"/>
      <c r="D1107" s="30"/>
      <c r="E1107" s="36"/>
      <c r="F1107" s="38" t="s">
        <v>0</v>
      </c>
      <c r="G1107" s="38" t="s">
        <v>24</v>
      </c>
      <c r="H1107" s="37">
        <v>5</v>
      </c>
      <c r="I1107" s="37" t="s">
        <v>6</v>
      </c>
      <c r="J1107" s="36">
        <v>0</v>
      </c>
      <c r="K1107" s="36"/>
      <c r="P1107" s="30" t="s">
        <v>134</v>
      </c>
      <c r="Q1107" s="31">
        <v>5</v>
      </c>
      <c r="R1107" s="31" t="s">
        <v>6</v>
      </c>
      <c r="S1107" s="30">
        <v>3.2</v>
      </c>
    </row>
    <row r="1108" spans="2:19" x14ac:dyDescent="0.25">
      <c r="B1108" s="35"/>
      <c r="C1108" s="35"/>
      <c r="D1108" s="30"/>
      <c r="E1108" s="36"/>
      <c r="F1108" s="38" t="s">
        <v>0</v>
      </c>
      <c r="G1108" s="38" t="s">
        <v>24</v>
      </c>
      <c r="H1108" s="38">
        <v>6</v>
      </c>
      <c r="I1108" s="38" t="s">
        <v>7</v>
      </c>
      <c r="J1108" s="36">
        <v>5.5</v>
      </c>
      <c r="K1108" s="36"/>
      <c r="P1108" s="30" t="s">
        <v>134</v>
      </c>
      <c r="Q1108" s="33">
        <v>6</v>
      </c>
      <c r="R1108" s="33" t="s">
        <v>7</v>
      </c>
      <c r="S1108" s="30">
        <v>75</v>
      </c>
    </row>
    <row r="1109" spans="2:19" x14ac:dyDescent="0.25">
      <c r="B1109" s="35"/>
      <c r="C1109" s="35"/>
      <c r="D1109" s="30"/>
      <c r="E1109" s="36"/>
      <c r="F1109" s="38" t="s">
        <v>0</v>
      </c>
      <c r="G1109" s="38" t="s">
        <v>164</v>
      </c>
      <c r="H1109" s="37">
        <v>1</v>
      </c>
      <c r="I1109" s="37" t="s">
        <v>2</v>
      </c>
      <c r="J1109" s="38">
        <v>18</v>
      </c>
      <c r="K1109" s="36"/>
      <c r="P1109" s="30" t="s">
        <v>135</v>
      </c>
      <c r="Q1109" s="31">
        <v>1</v>
      </c>
      <c r="R1109" s="31" t="s">
        <v>2</v>
      </c>
      <c r="S1109" s="30">
        <v>570</v>
      </c>
    </row>
    <row r="1110" spans="2:19" x14ac:dyDescent="0.25">
      <c r="B1110" s="35"/>
      <c r="C1110" s="35"/>
      <c r="D1110" s="30"/>
      <c r="E1110" s="36"/>
      <c r="F1110" s="38" t="s">
        <v>0</v>
      </c>
      <c r="G1110" s="38" t="s">
        <v>164</v>
      </c>
      <c r="H1110" s="36">
        <v>2</v>
      </c>
      <c r="I1110" s="36" t="s">
        <v>3</v>
      </c>
      <c r="J1110" s="36">
        <v>3.5</v>
      </c>
      <c r="K1110" s="36"/>
      <c r="P1110" s="30" t="s">
        <v>135</v>
      </c>
      <c r="Q1110" s="33">
        <v>2</v>
      </c>
      <c r="R1110" s="33" t="s">
        <v>3</v>
      </c>
      <c r="S1110" s="30">
        <v>97</v>
      </c>
    </row>
    <row r="1111" spans="2:19" x14ac:dyDescent="0.25">
      <c r="B1111" s="35"/>
      <c r="C1111" s="35"/>
      <c r="D1111" s="30"/>
      <c r="E1111" s="36"/>
      <c r="F1111" s="38" t="s">
        <v>0</v>
      </c>
      <c r="G1111" s="38" t="s">
        <v>164</v>
      </c>
      <c r="H1111" s="37">
        <v>3</v>
      </c>
      <c r="I1111" s="37" t="s">
        <v>4</v>
      </c>
      <c r="J1111" s="36">
        <v>0.36</v>
      </c>
      <c r="K1111" s="36"/>
      <c r="P1111" s="30" t="s">
        <v>135</v>
      </c>
      <c r="Q1111" s="31">
        <v>3</v>
      </c>
      <c r="R1111" s="31" t="s">
        <v>4</v>
      </c>
      <c r="S1111" s="30">
        <v>2.4</v>
      </c>
    </row>
    <row r="1112" spans="2:19" x14ac:dyDescent="0.25">
      <c r="B1112" s="35"/>
      <c r="C1112" s="35"/>
      <c r="D1112" s="30"/>
      <c r="E1112" s="36"/>
      <c r="F1112" s="38" t="s">
        <v>0</v>
      </c>
      <c r="G1112" s="38" t="s">
        <v>164</v>
      </c>
      <c r="H1112" s="36">
        <v>4</v>
      </c>
      <c r="I1112" s="36" t="s">
        <v>5</v>
      </c>
      <c r="J1112" s="36">
        <v>0.22</v>
      </c>
      <c r="K1112" s="36"/>
      <c r="P1112" s="30" t="s">
        <v>135</v>
      </c>
      <c r="Q1112" s="33">
        <v>4</v>
      </c>
      <c r="R1112" s="33" t="s">
        <v>5</v>
      </c>
      <c r="S1112" s="30">
        <v>1.6</v>
      </c>
    </row>
    <row r="1113" spans="2:19" x14ac:dyDescent="0.25">
      <c r="B1113" s="35"/>
      <c r="C1113" s="35"/>
      <c r="D1113" s="30"/>
      <c r="E1113" s="36"/>
      <c r="F1113" s="38" t="s">
        <v>0</v>
      </c>
      <c r="G1113" s="38" t="s">
        <v>164</v>
      </c>
      <c r="H1113" s="37">
        <v>5</v>
      </c>
      <c r="I1113" s="37" t="s">
        <v>6</v>
      </c>
      <c r="J1113" s="36">
        <v>8.5</v>
      </c>
      <c r="K1113" s="36"/>
      <c r="P1113" s="30" t="s">
        <v>135</v>
      </c>
      <c r="Q1113" s="31">
        <v>5</v>
      </c>
      <c r="R1113" s="31" t="s">
        <v>6</v>
      </c>
      <c r="S1113" s="30">
        <v>2.6</v>
      </c>
    </row>
    <row r="1114" spans="2:19" x14ac:dyDescent="0.25">
      <c r="B1114" s="35"/>
      <c r="C1114" s="35"/>
      <c r="D1114" s="30"/>
      <c r="E1114" s="36"/>
      <c r="F1114" s="38" t="s">
        <v>0</v>
      </c>
      <c r="G1114" s="38" t="s">
        <v>164</v>
      </c>
      <c r="H1114" s="38">
        <v>6</v>
      </c>
      <c r="I1114" s="38" t="s">
        <v>7</v>
      </c>
      <c r="J1114" s="36">
        <v>6.5</v>
      </c>
      <c r="K1114" s="36"/>
      <c r="P1114" s="30" t="s">
        <v>135</v>
      </c>
      <c r="Q1114" s="33">
        <v>6</v>
      </c>
      <c r="R1114" s="33" t="s">
        <v>7</v>
      </c>
      <c r="S1114" s="30">
        <v>90</v>
      </c>
    </row>
    <row r="1115" spans="2:19" x14ac:dyDescent="0.25">
      <c r="B1115" s="35"/>
      <c r="C1115" s="35"/>
      <c r="D1115" s="30"/>
      <c r="E1115" s="36"/>
      <c r="F1115" s="38" t="s">
        <v>0</v>
      </c>
      <c r="G1115" s="38" t="s">
        <v>25</v>
      </c>
      <c r="H1115" s="37">
        <v>1</v>
      </c>
      <c r="I1115" s="37" t="s">
        <v>2</v>
      </c>
      <c r="J1115" s="38">
        <v>16</v>
      </c>
      <c r="K1115" s="36"/>
      <c r="P1115" s="30" t="s">
        <v>136</v>
      </c>
      <c r="Q1115" s="31">
        <v>1</v>
      </c>
      <c r="R1115" s="31" t="s">
        <v>2</v>
      </c>
      <c r="S1115" s="30">
        <v>640</v>
      </c>
    </row>
    <row r="1116" spans="2:19" x14ac:dyDescent="0.25">
      <c r="B1116" s="35"/>
      <c r="C1116" s="35"/>
      <c r="D1116" s="30"/>
      <c r="E1116" s="36"/>
      <c r="F1116" s="38" t="s">
        <v>0</v>
      </c>
      <c r="G1116" s="38" t="s">
        <v>25</v>
      </c>
      <c r="H1116" s="36">
        <v>2</v>
      </c>
      <c r="I1116" s="36" t="s">
        <v>3</v>
      </c>
      <c r="J1116" s="36">
        <v>1.8</v>
      </c>
      <c r="K1116" s="36"/>
      <c r="P1116" s="30" t="s">
        <v>136</v>
      </c>
      <c r="Q1116" s="33">
        <v>2</v>
      </c>
      <c r="R1116" s="33" t="s">
        <v>3</v>
      </c>
      <c r="S1116" s="30">
        <v>109</v>
      </c>
    </row>
    <row r="1117" spans="2:19" x14ac:dyDescent="0.25">
      <c r="B1117" s="35"/>
      <c r="C1117" s="35"/>
      <c r="D1117" s="30"/>
      <c r="E1117" s="36"/>
      <c r="F1117" s="38" t="s">
        <v>0</v>
      </c>
      <c r="G1117" s="38" t="s">
        <v>25</v>
      </c>
      <c r="H1117" s="37">
        <v>3</v>
      </c>
      <c r="I1117" s="37" t="s">
        <v>4</v>
      </c>
      <c r="J1117" s="36">
        <v>0.41</v>
      </c>
      <c r="K1117" s="36"/>
      <c r="P1117" s="30" t="s">
        <v>136</v>
      </c>
      <c r="Q1117" s="31">
        <v>3</v>
      </c>
      <c r="R1117" s="31" t="s">
        <v>4</v>
      </c>
      <c r="S1117" s="30">
        <v>2.7</v>
      </c>
    </row>
    <row r="1118" spans="2:19" x14ac:dyDescent="0.25">
      <c r="B1118" s="35"/>
      <c r="C1118" s="35"/>
      <c r="D1118" s="30"/>
      <c r="E1118" s="36"/>
      <c r="F1118" s="38" t="s">
        <v>0</v>
      </c>
      <c r="G1118" s="38" t="s">
        <v>25</v>
      </c>
      <c r="H1118" s="36">
        <v>4</v>
      </c>
      <c r="I1118" s="36" t="s">
        <v>5</v>
      </c>
      <c r="J1118" s="36">
        <v>0.06</v>
      </c>
      <c r="K1118" s="36"/>
      <c r="P1118" s="30" t="s">
        <v>136</v>
      </c>
      <c r="Q1118" s="33">
        <v>4</v>
      </c>
      <c r="R1118" s="33" t="s">
        <v>5</v>
      </c>
      <c r="S1118" s="30">
        <v>1.8</v>
      </c>
    </row>
    <row r="1119" spans="2:19" x14ac:dyDescent="0.25">
      <c r="B1119" s="35"/>
      <c r="C1119" s="35"/>
      <c r="D1119" s="30"/>
      <c r="E1119" s="36"/>
      <c r="F1119" s="38" t="s">
        <v>0</v>
      </c>
      <c r="G1119" s="38" t="s">
        <v>25</v>
      </c>
      <c r="H1119" s="37">
        <v>5</v>
      </c>
      <c r="I1119" s="37" t="s">
        <v>6</v>
      </c>
      <c r="J1119" s="36">
        <v>3</v>
      </c>
      <c r="K1119" s="36"/>
      <c r="P1119" s="30" t="s">
        <v>136</v>
      </c>
      <c r="Q1119" s="31">
        <v>5</v>
      </c>
      <c r="R1119" s="31" t="s">
        <v>6</v>
      </c>
      <c r="S1119" s="30">
        <v>2.9</v>
      </c>
    </row>
    <row r="1120" spans="2:19" x14ac:dyDescent="0.25">
      <c r="B1120" s="35"/>
      <c r="C1120" s="35"/>
      <c r="D1120" s="30"/>
      <c r="E1120" s="36"/>
      <c r="F1120" s="38" t="s">
        <v>0</v>
      </c>
      <c r="G1120" s="38" t="s">
        <v>25</v>
      </c>
      <c r="H1120" s="38">
        <v>6</v>
      </c>
      <c r="I1120" s="38" t="s">
        <v>7</v>
      </c>
      <c r="J1120" s="36">
        <v>2.2999999999999998</v>
      </c>
      <c r="K1120" s="36"/>
      <c r="P1120" s="30" t="s">
        <v>136</v>
      </c>
      <c r="Q1120" s="33">
        <v>6</v>
      </c>
      <c r="R1120" s="33" t="s">
        <v>7</v>
      </c>
      <c r="S1120" s="30">
        <v>100</v>
      </c>
    </row>
    <row r="1121" spans="2:19" x14ac:dyDescent="0.25">
      <c r="B1121" s="35"/>
      <c r="C1121" s="35"/>
      <c r="D1121" s="30"/>
      <c r="E1121" s="36"/>
      <c r="F1121" s="38" t="s">
        <v>0</v>
      </c>
      <c r="G1121" s="38" t="s">
        <v>26</v>
      </c>
      <c r="H1121" s="37">
        <v>1</v>
      </c>
      <c r="I1121" s="37" t="s">
        <v>2</v>
      </c>
      <c r="J1121" s="38">
        <v>20.2</v>
      </c>
      <c r="K1121" s="36"/>
      <c r="P1121" s="30" t="s">
        <v>137</v>
      </c>
      <c r="Q1121" s="31">
        <v>1</v>
      </c>
      <c r="R1121" s="31" t="s">
        <v>2</v>
      </c>
      <c r="S1121" s="30">
        <v>700</v>
      </c>
    </row>
    <row r="1122" spans="2:19" x14ac:dyDescent="0.25">
      <c r="B1122" s="35"/>
      <c r="C1122" s="35"/>
      <c r="D1122" s="30"/>
      <c r="E1122" s="36"/>
      <c r="F1122" s="38" t="s">
        <v>0</v>
      </c>
      <c r="G1122" s="38" t="s">
        <v>26</v>
      </c>
      <c r="H1122" s="36">
        <v>2</v>
      </c>
      <c r="I1122" s="36" t="s">
        <v>3</v>
      </c>
      <c r="J1122" s="36">
        <v>2.6</v>
      </c>
      <c r="K1122" s="36"/>
      <c r="P1122" s="30" t="s">
        <v>137</v>
      </c>
      <c r="Q1122" s="33">
        <v>2</v>
      </c>
      <c r="R1122" s="33" t="s">
        <v>3</v>
      </c>
      <c r="S1122" s="30">
        <v>119</v>
      </c>
    </row>
    <row r="1123" spans="2:19" x14ac:dyDescent="0.25">
      <c r="B1123" s="35"/>
      <c r="C1123" s="35"/>
      <c r="D1123" s="30"/>
      <c r="E1123" s="36"/>
      <c r="F1123" s="38" t="s">
        <v>0</v>
      </c>
      <c r="G1123" s="38" t="s">
        <v>26</v>
      </c>
      <c r="H1123" s="37">
        <v>3</v>
      </c>
      <c r="I1123" s="37" t="s">
        <v>4</v>
      </c>
      <c r="J1123" s="36">
        <v>0.24</v>
      </c>
      <c r="K1123" s="36"/>
      <c r="P1123" s="30" t="s">
        <v>137</v>
      </c>
      <c r="Q1123" s="31">
        <v>3</v>
      </c>
      <c r="R1123" s="31" t="s">
        <v>4</v>
      </c>
      <c r="S1123" s="30">
        <v>3</v>
      </c>
    </row>
    <row r="1124" spans="2:19" x14ac:dyDescent="0.25">
      <c r="B1124" s="35"/>
      <c r="C1124" s="35"/>
      <c r="D1124" s="30"/>
      <c r="E1124" s="36"/>
      <c r="F1124" s="38" t="s">
        <v>0</v>
      </c>
      <c r="G1124" s="38" t="s">
        <v>26</v>
      </c>
      <c r="H1124" s="36">
        <v>4</v>
      </c>
      <c r="I1124" s="36" t="s">
        <v>5</v>
      </c>
      <c r="J1124" s="36">
        <v>0.05</v>
      </c>
      <c r="K1124" s="36"/>
      <c r="P1124" s="30" t="s">
        <v>137</v>
      </c>
      <c r="Q1124" s="33">
        <v>4</v>
      </c>
      <c r="R1124" s="33" t="s">
        <v>5</v>
      </c>
      <c r="S1124" s="30">
        <v>2</v>
      </c>
    </row>
    <row r="1125" spans="2:19" x14ac:dyDescent="0.25">
      <c r="B1125" s="35"/>
      <c r="C1125" s="35"/>
      <c r="D1125" s="30"/>
      <c r="E1125" s="36"/>
      <c r="F1125" s="38" t="s">
        <v>0</v>
      </c>
      <c r="G1125" s="38" t="s">
        <v>26</v>
      </c>
      <c r="H1125" s="37">
        <v>5</v>
      </c>
      <c r="I1125" s="37" t="s">
        <v>6</v>
      </c>
      <c r="J1125" s="36">
        <v>4</v>
      </c>
      <c r="K1125" s="36"/>
      <c r="P1125" s="30" t="s">
        <v>137</v>
      </c>
      <c r="Q1125" s="31">
        <v>5</v>
      </c>
      <c r="R1125" s="31" t="s">
        <v>6</v>
      </c>
      <c r="S1125" s="30">
        <v>3.2</v>
      </c>
    </row>
    <row r="1126" spans="2:19" x14ac:dyDescent="0.25">
      <c r="B1126" s="35"/>
      <c r="C1126" s="35"/>
      <c r="D1126" s="30"/>
      <c r="E1126" s="36"/>
      <c r="F1126" s="38" t="s">
        <v>0</v>
      </c>
      <c r="G1126" s="38" t="s">
        <v>26</v>
      </c>
      <c r="H1126" s="38">
        <v>6</v>
      </c>
      <c r="I1126" s="38" t="s">
        <v>7</v>
      </c>
      <c r="J1126" s="36">
        <v>6</v>
      </c>
      <c r="K1126" s="36"/>
      <c r="P1126" s="30" t="s">
        <v>137</v>
      </c>
      <c r="Q1126" s="33">
        <v>6</v>
      </c>
      <c r="R1126" s="33" t="s">
        <v>7</v>
      </c>
      <c r="S1126" s="30">
        <v>110</v>
      </c>
    </row>
    <row r="1127" spans="2:19" x14ac:dyDescent="0.25">
      <c r="B1127" s="35"/>
      <c r="C1127" s="35"/>
      <c r="D1127" s="30"/>
      <c r="E1127" s="36"/>
      <c r="F1127" s="38" t="s">
        <v>0</v>
      </c>
      <c r="G1127" s="38" t="s">
        <v>27</v>
      </c>
      <c r="H1127" s="37">
        <v>1</v>
      </c>
      <c r="I1127" s="37" t="s">
        <v>2</v>
      </c>
      <c r="J1127" s="38">
        <v>9.3000000000000007</v>
      </c>
      <c r="K1127" s="36"/>
      <c r="P1127" s="30" t="s">
        <v>138</v>
      </c>
      <c r="Q1127" s="31">
        <v>1</v>
      </c>
      <c r="R1127" s="31" t="s">
        <v>2</v>
      </c>
      <c r="S1127" s="34">
        <v>125</v>
      </c>
    </row>
    <row r="1128" spans="2:19" x14ac:dyDescent="0.25">
      <c r="B1128" s="35"/>
      <c r="C1128" s="35"/>
      <c r="D1128" s="30"/>
      <c r="E1128" s="36"/>
      <c r="F1128" s="38" t="s">
        <v>0</v>
      </c>
      <c r="G1128" s="38" t="s">
        <v>27</v>
      </c>
      <c r="H1128" s="36">
        <v>2</v>
      </c>
      <c r="I1128" s="36" t="s">
        <v>3</v>
      </c>
      <c r="J1128" s="36">
        <v>2.1</v>
      </c>
      <c r="K1128" s="36"/>
      <c r="P1128" s="30" t="s">
        <v>138</v>
      </c>
      <c r="Q1128" s="33">
        <v>2</v>
      </c>
      <c r="R1128" s="33" t="s">
        <v>3</v>
      </c>
      <c r="S1128" s="34">
        <v>21</v>
      </c>
    </row>
    <row r="1129" spans="2:19" x14ac:dyDescent="0.25">
      <c r="B1129" s="35"/>
      <c r="C1129" s="35"/>
      <c r="D1129" s="30"/>
      <c r="E1129" s="36"/>
      <c r="F1129" s="38" t="s">
        <v>0</v>
      </c>
      <c r="G1129" s="38" t="s">
        <v>27</v>
      </c>
      <c r="H1129" s="37">
        <v>3</v>
      </c>
      <c r="I1129" s="37" t="s">
        <v>4</v>
      </c>
      <c r="J1129" s="36">
        <v>0.26</v>
      </c>
      <c r="K1129" s="36"/>
      <c r="P1129" s="30" t="s">
        <v>138</v>
      </c>
      <c r="Q1129" s="31">
        <v>3</v>
      </c>
      <c r="R1129" s="31" t="s">
        <v>4</v>
      </c>
      <c r="S1129" s="34">
        <v>0.7</v>
      </c>
    </row>
    <row r="1130" spans="2:19" x14ac:dyDescent="0.25">
      <c r="B1130" s="35"/>
      <c r="C1130" s="35"/>
      <c r="D1130" s="30"/>
      <c r="E1130" s="36"/>
      <c r="F1130" s="38" t="s">
        <v>0</v>
      </c>
      <c r="G1130" s="38" t="s">
        <v>27</v>
      </c>
      <c r="H1130" s="36">
        <v>4</v>
      </c>
      <c r="I1130" s="36" t="s">
        <v>5</v>
      </c>
      <c r="J1130" s="36">
        <v>0.05</v>
      </c>
      <c r="K1130" s="36"/>
      <c r="P1130" s="30" t="s">
        <v>138</v>
      </c>
      <c r="Q1130" s="33">
        <v>4</v>
      </c>
      <c r="R1130" s="33" t="s">
        <v>5</v>
      </c>
      <c r="S1130" s="34">
        <v>0.3</v>
      </c>
    </row>
    <row r="1131" spans="2:19" x14ac:dyDescent="0.25">
      <c r="B1131" s="35"/>
      <c r="C1131" s="35"/>
      <c r="D1131" s="30"/>
      <c r="E1131" s="36"/>
      <c r="F1131" s="38" t="s">
        <v>0</v>
      </c>
      <c r="G1131" s="38" t="s">
        <v>27</v>
      </c>
      <c r="H1131" s="37">
        <v>5</v>
      </c>
      <c r="I1131" s="37" t="s">
        <v>6</v>
      </c>
      <c r="J1131" s="36">
        <v>3</v>
      </c>
      <c r="K1131" s="36"/>
      <c r="P1131" s="30" t="s">
        <v>138</v>
      </c>
      <c r="Q1131" s="31">
        <v>5</v>
      </c>
      <c r="R1131" s="31" t="s">
        <v>6</v>
      </c>
      <c r="S1131" s="34">
        <v>1.4</v>
      </c>
    </row>
    <row r="1132" spans="2:19" x14ac:dyDescent="0.25">
      <c r="B1132" s="35"/>
      <c r="C1132" s="35"/>
      <c r="D1132" s="30"/>
      <c r="E1132" s="36"/>
      <c r="F1132" s="38" t="s">
        <v>0</v>
      </c>
      <c r="G1132" s="38" t="s">
        <v>27</v>
      </c>
      <c r="H1132" s="38">
        <v>6</v>
      </c>
      <c r="I1132" s="38" t="s">
        <v>7</v>
      </c>
      <c r="J1132" s="36">
        <v>1.8</v>
      </c>
      <c r="K1132" s="36"/>
      <c r="P1132" s="30" t="s">
        <v>138</v>
      </c>
      <c r="Q1132" s="33">
        <v>6</v>
      </c>
      <c r="R1132" s="33" t="s">
        <v>7</v>
      </c>
      <c r="S1132" s="34">
        <v>17</v>
      </c>
    </row>
    <row r="1133" spans="2:19" x14ac:dyDescent="0.25">
      <c r="B1133" s="35"/>
      <c r="C1133" s="35"/>
      <c r="D1133" s="30"/>
      <c r="E1133" s="36"/>
      <c r="F1133" s="38" t="s">
        <v>0</v>
      </c>
      <c r="G1133" s="38" t="s">
        <v>28</v>
      </c>
      <c r="H1133" s="37">
        <v>1</v>
      </c>
      <c r="I1133" s="37" t="s">
        <v>2</v>
      </c>
      <c r="J1133" s="38">
        <v>20</v>
      </c>
      <c r="K1133" s="36"/>
      <c r="P1133" s="30" t="s">
        <v>139</v>
      </c>
      <c r="Q1133" s="31">
        <v>1</v>
      </c>
      <c r="R1133" s="31" t="s">
        <v>2</v>
      </c>
      <c r="S1133" s="34">
        <v>170</v>
      </c>
    </row>
    <row r="1134" spans="2:19" x14ac:dyDescent="0.25">
      <c r="B1134" s="35"/>
      <c r="C1134" s="35"/>
      <c r="D1134" s="30"/>
      <c r="E1134" s="36"/>
      <c r="F1134" s="38" t="s">
        <v>0</v>
      </c>
      <c r="G1134" s="38" t="s">
        <v>28</v>
      </c>
      <c r="H1134" s="36">
        <v>2</v>
      </c>
      <c r="I1134" s="36" t="s">
        <v>3</v>
      </c>
      <c r="J1134" s="36">
        <v>2.2000000000000002</v>
      </c>
      <c r="K1134" s="36"/>
      <c r="P1134" s="30" t="s">
        <v>139</v>
      </c>
      <c r="Q1134" s="33">
        <v>2</v>
      </c>
      <c r="R1134" s="33" t="s">
        <v>3</v>
      </c>
      <c r="S1134" s="34">
        <v>28</v>
      </c>
    </row>
    <row r="1135" spans="2:19" x14ac:dyDescent="0.25">
      <c r="B1135" s="35"/>
      <c r="C1135" s="35"/>
      <c r="D1135" s="30"/>
      <c r="E1135" s="36"/>
      <c r="F1135" s="38" t="s">
        <v>0</v>
      </c>
      <c r="G1135" s="38" t="s">
        <v>28</v>
      </c>
      <c r="H1135" s="37">
        <v>3</v>
      </c>
      <c r="I1135" s="37" t="s">
        <v>4</v>
      </c>
      <c r="J1135" s="36">
        <v>0.16</v>
      </c>
      <c r="K1135" s="36"/>
      <c r="P1135" s="30" t="s">
        <v>139</v>
      </c>
      <c r="Q1135" s="31">
        <v>3</v>
      </c>
      <c r="R1135" s="31" t="s">
        <v>4</v>
      </c>
      <c r="S1135" s="34">
        <v>0.9</v>
      </c>
    </row>
    <row r="1136" spans="2:19" x14ac:dyDescent="0.25">
      <c r="B1136" s="35"/>
      <c r="C1136" s="35"/>
      <c r="D1136" s="30"/>
      <c r="E1136" s="36"/>
      <c r="F1136" s="38" t="s">
        <v>0</v>
      </c>
      <c r="G1136" s="38" t="s">
        <v>28</v>
      </c>
      <c r="H1136" s="36">
        <v>4</v>
      </c>
      <c r="I1136" s="36" t="s">
        <v>5</v>
      </c>
      <c r="J1136" s="36">
        <v>0.04</v>
      </c>
      <c r="K1136" s="36"/>
      <c r="P1136" s="30" t="s">
        <v>139</v>
      </c>
      <c r="Q1136" s="33">
        <v>4</v>
      </c>
      <c r="R1136" s="33" t="s">
        <v>5</v>
      </c>
      <c r="S1136" s="34">
        <v>0.5</v>
      </c>
    </row>
    <row r="1137" spans="2:19" x14ac:dyDescent="0.25">
      <c r="B1137" s="35"/>
      <c r="C1137" s="35"/>
      <c r="D1137" s="30"/>
      <c r="E1137" s="36"/>
      <c r="F1137" s="38" t="s">
        <v>0</v>
      </c>
      <c r="G1137" s="38" t="s">
        <v>28</v>
      </c>
      <c r="H1137" s="37">
        <v>5</v>
      </c>
      <c r="I1137" s="37" t="s">
        <v>6</v>
      </c>
      <c r="J1137" s="36">
        <v>3</v>
      </c>
      <c r="K1137" s="36"/>
      <c r="P1137" s="30" t="s">
        <v>139</v>
      </c>
      <c r="Q1137" s="31">
        <v>5</v>
      </c>
      <c r="R1137" s="31" t="s">
        <v>6</v>
      </c>
      <c r="S1137" s="34">
        <v>2</v>
      </c>
    </row>
    <row r="1138" spans="2:19" x14ac:dyDescent="0.25">
      <c r="B1138" s="35"/>
      <c r="C1138" s="35"/>
      <c r="D1138" s="30"/>
      <c r="E1138" s="36"/>
      <c r="F1138" s="38" t="s">
        <v>0</v>
      </c>
      <c r="G1138" s="38" t="s">
        <v>28</v>
      </c>
      <c r="H1138" s="38">
        <v>6</v>
      </c>
      <c r="I1138" s="38" t="s">
        <v>7</v>
      </c>
      <c r="J1138" s="36">
        <v>1.5</v>
      </c>
      <c r="K1138" s="36"/>
      <c r="P1138" s="30" t="s">
        <v>139</v>
      </c>
      <c r="Q1138" s="33">
        <v>6</v>
      </c>
      <c r="R1138" s="33" t="s">
        <v>7</v>
      </c>
      <c r="S1138" s="34">
        <v>23</v>
      </c>
    </row>
    <row r="1139" spans="2:19" x14ac:dyDescent="0.25">
      <c r="B1139" s="35"/>
      <c r="C1139" s="35"/>
      <c r="D1139" s="30"/>
      <c r="E1139" s="36"/>
      <c r="F1139" s="38" t="s">
        <v>0</v>
      </c>
      <c r="G1139" s="38" t="s">
        <v>29</v>
      </c>
      <c r="H1139" s="37">
        <v>1</v>
      </c>
      <c r="I1139" s="37" t="s">
        <v>2</v>
      </c>
      <c r="J1139" s="38">
        <v>17</v>
      </c>
      <c r="K1139" s="36"/>
      <c r="P1139" s="30" t="s">
        <v>140</v>
      </c>
      <c r="Q1139" s="31">
        <v>1</v>
      </c>
      <c r="R1139" s="31" t="s">
        <v>2</v>
      </c>
      <c r="S1139" s="34">
        <v>225</v>
      </c>
    </row>
    <row r="1140" spans="2:19" x14ac:dyDescent="0.25">
      <c r="B1140" s="35"/>
      <c r="C1140" s="35"/>
      <c r="D1140" s="30"/>
      <c r="E1140" s="36"/>
      <c r="F1140" s="38" t="s">
        <v>0</v>
      </c>
      <c r="G1140" s="38" t="s">
        <v>29</v>
      </c>
      <c r="H1140" s="36">
        <v>2</v>
      </c>
      <c r="I1140" s="36" t="s">
        <v>3</v>
      </c>
      <c r="J1140" s="36">
        <v>2.2999999999999998</v>
      </c>
      <c r="K1140" s="36"/>
      <c r="P1140" s="30" t="s">
        <v>140</v>
      </c>
      <c r="Q1140" s="33">
        <v>2</v>
      </c>
      <c r="R1140" s="33" t="s">
        <v>3</v>
      </c>
      <c r="S1140" s="34">
        <v>37</v>
      </c>
    </row>
    <row r="1141" spans="2:19" x14ac:dyDescent="0.25">
      <c r="B1141" s="35"/>
      <c r="C1141" s="35"/>
      <c r="D1141" s="30"/>
      <c r="E1141" s="36"/>
      <c r="F1141" s="38" t="s">
        <v>0</v>
      </c>
      <c r="G1141" s="38" t="s">
        <v>29</v>
      </c>
      <c r="H1141" s="37">
        <v>3</v>
      </c>
      <c r="I1141" s="37" t="s">
        <v>4</v>
      </c>
      <c r="J1141" s="36">
        <v>0.23</v>
      </c>
      <c r="K1141" s="36"/>
      <c r="P1141" s="30" t="s">
        <v>140</v>
      </c>
      <c r="Q1141" s="31">
        <v>3</v>
      </c>
      <c r="R1141" s="31" t="s">
        <v>4</v>
      </c>
      <c r="S1141" s="34">
        <v>1.2</v>
      </c>
    </row>
    <row r="1142" spans="2:19" x14ac:dyDescent="0.25">
      <c r="B1142" s="35"/>
      <c r="C1142" s="35"/>
      <c r="D1142" s="30"/>
      <c r="E1142" s="36"/>
      <c r="F1142" s="38" t="s">
        <v>0</v>
      </c>
      <c r="G1142" s="38" t="s">
        <v>29</v>
      </c>
      <c r="H1142" s="36">
        <v>4</v>
      </c>
      <c r="I1142" s="36" t="s">
        <v>5</v>
      </c>
      <c r="J1142" s="36">
        <v>0.03</v>
      </c>
      <c r="K1142" s="36"/>
      <c r="P1142" s="30" t="s">
        <v>140</v>
      </c>
      <c r="Q1142" s="33">
        <v>4</v>
      </c>
      <c r="R1142" s="33" t="s">
        <v>5</v>
      </c>
      <c r="S1142" s="34">
        <v>0.6</v>
      </c>
    </row>
    <row r="1143" spans="2:19" x14ac:dyDescent="0.25">
      <c r="B1143" s="35"/>
      <c r="C1143" s="35"/>
      <c r="D1143" s="30"/>
      <c r="E1143" s="36"/>
      <c r="F1143" s="38" t="s">
        <v>0</v>
      </c>
      <c r="G1143" s="38" t="s">
        <v>29</v>
      </c>
      <c r="H1143" s="37">
        <v>5</v>
      </c>
      <c r="I1143" s="37" t="s">
        <v>6</v>
      </c>
      <c r="J1143" s="36">
        <v>7.3</v>
      </c>
      <c r="K1143" s="36"/>
      <c r="P1143" s="30" t="s">
        <v>140</v>
      </c>
      <c r="Q1143" s="31">
        <v>5</v>
      </c>
      <c r="R1143" s="31" t="s">
        <v>6</v>
      </c>
      <c r="S1143" s="34">
        <v>2.6</v>
      </c>
    </row>
    <row r="1144" spans="2:19" x14ac:dyDescent="0.25">
      <c r="B1144" s="35"/>
      <c r="C1144" s="35"/>
      <c r="D1144" s="30"/>
      <c r="E1144" s="36"/>
      <c r="F1144" s="38" t="s">
        <v>0</v>
      </c>
      <c r="G1144" s="38" t="s">
        <v>29</v>
      </c>
      <c r="H1144" s="38">
        <v>6</v>
      </c>
      <c r="I1144" s="38" t="s">
        <v>7</v>
      </c>
      <c r="J1144" s="36">
        <v>3</v>
      </c>
      <c r="K1144" s="36"/>
      <c r="P1144" s="30" t="s">
        <v>140</v>
      </c>
      <c r="Q1144" s="33">
        <v>6</v>
      </c>
      <c r="R1144" s="33" t="s">
        <v>7</v>
      </c>
      <c r="S1144" s="34">
        <v>30</v>
      </c>
    </row>
    <row r="1145" spans="2:19" x14ac:dyDescent="0.25">
      <c r="B1145" s="35"/>
      <c r="C1145" s="35"/>
      <c r="D1145" s="30"/>
      <c r="E1145" s="36"/>
      <c r="F1145" s="38" t="s">
        <v>0</v>
      </c>
      <c r="G1145" s="38" t="s">
        <v>30</v>
      </c>
      <c r="H1145" s="37">
        <v>1</v>
      </c>
      <c r="I1145" s="37" t="s">
        <v>2</v>
      </c>
      <c r="J1145" s="38">
        <v>10</v>
      </c>
      <c r="K1145" s="36"/>
      <c r="P1145" s="30" t="s">
        <v>141</v>
      </c>
      <c r="Q1145" s="31">
        <v>1</v>
      </c>
      <c r="R1145" s="31" t="s">
        <v>2</v>
      </c>
      <c r="S1145" s="34">
        <v>220</v>
      </c>
    </row>
    <row r="1146" spans="2:19" x14ac:dyDescent="0.25">
      <c r="B1146" s="35"/>
      <c r="C1146" s="35"/>
      <c r="D1146" s="30"/>
      <c r="E1146" s="36"/>
      <c r="F1146" s="38" t="s">
        <v>0</v>
      </c>
      <c r="G1146" s="38" t="s">
        <v>30</v>
      </c>
      <c r="H1146" s="36">
        <v>2</v>
      </c>
      <c r="I1146" s="36" t="s">
        <v>3</v>
      </c>
      <c r="J1146" s="36">
        <v>1.4</v>
      </c>
      <c r="K1146" s="36"/>
      <c r="P1146" s="30" t="s">
        <v>141</v>
      </c>
      <c r="Q1146" s="33">
        <v>2</v>
      </c>
      <c r="R1146" s="33" t="s">
        <v>3</v>
      </c>
      <c r="S1146" s="34">
        <v>29</v>
      </c>
    </row>
    <row r="1147" spans="2:19" x14ac:dyDescent="0.25">
      <c r="B1147" s="35"/>
      <c r="C1147" s="35"/>
      <c r="D1147" s="30"/>
      <c r="E1147" s="36"/>
      <c r="F1147" s="38" t="s">
        <v>0</v>
      </c>
      <c r="G1147" s="38" t="s">
        <v>30</v>
      </c>
      <c r="H1147" s="37">
        <v>3</v>
      </c>
      <c r="I1147" s="37" t="s">
        <v>4</v>
      </c>
      <c r="J1147" s="36">
        <v>0.22</v>
      </c>
      <c r="K1147" s="36"/>
      <c r="P1147" s="30" t="s">
        <v>141</v>
      </c>
      <c r="Q1147" s="31">
        <v>3</v>
      </c>
      <c r="R1147" s="31" t="s">
        <v>4</v>
      </c>
      <c r="S1147" s="34">
        <v>1.2</v>
      </c>
    </row>
    <row r="1148" spans="2:19" x14ac:dyDescent="0.25">
      <c r="B1148" s="35"/>
      <c r="C1148" s="35"/>
      <c r="D1148" s="30"/>
      <c r="E1148" s="36"/>
      <c r="F1148" s="38" t="s">
        <v>0</v>
      </c>
      <c r="G1148" s="38" t="s">
        <v>30</v>
      </c>
      <c r="H1148" s="36">
        <v>4</v>
      </c>
      <c r="I1148" s="36" t="s">
        <v>5</v>
      </c>
      <c r="J1148" s="36">
        <v>0.03</v>
      </c>
      <c r="K1148" s="36"/>
      <c r="P1148" s="30" t="s">
        <v>141</v>
      </c>
      <c r="Q1148" s="33">
        <v>4</v>
      </c>
      <c r="R1148" s="33" t="s">
        <v>5</v>
      </c>
      <c r="S1148" s="34">
        <v>0.6</v>
      </c>
    </row>
    <row r="1149" spans="2:19" x14ac:dyDescent="0.25">
      <c r="B1149" s="35"/>
      <c r="C1149" s="35"/>
      <c r="D1149" s="30"/>
      <c r="E1149" s="36"/>
      <c r="F1149" s="38" t="s">
        <v>0</v>
      </c>
      <c r="G1149" s="38" t="s">
        <v>30</v>
      </c>
      <c r="H1149" s="37">
        <v>5</v>
      </c>
      <c r="I1149" s="37" t="s">
        <v>6</v>
      </c>
      <c r="J1149" s="36">
        <v>4</v>
      </c>
      <c r="K1149" s="36"/>
      <c r="P1149" s="30" t="s">
        <v>141</v>
      </c>
      <c r="Q1149" s="31">
        <v>5</v>
      </c>
      <c r="R1149" s="31" t="s">
        <v>6</v>
      </c>
      <c r="S1149" s="34">
        <v>2.6</v>
      </c>
    </row>
    <row r="1150" spans="2:19" x14ac:dyDescent="0.25">
      <c r="B1150" s="35"/>
      <c r="C1150" s="35"/>
      <c r="D1150" s="30"/>
      <c r="E1150" s="36"/>
      <c r="F1150" s="38" t="s">
        <v>0</v>
      </c>
      <c r="G1150" s="38" t="s">
        <v>30</v>
      </c>
      <c r="H1150" s="38">
        <v>6</v>
      </c>
      <c r="I1150" s="38" t="s">
        <v>7</v>
      </c>
      <c r="J1150" s="36">
        <v>1.9</v>
      </c>
      <c r="K1150" s="36"/>
      <c r="P1150" s="30" t="s">
        <v>141</v>
      </c>
      <c r="Q1150" s="33">
        <v>6</v>
      </c>
      <c r="R1150" s="33" t="s">
        <v>7</v>
      </c>
      <c r="S1150" s="34">
        <v>39</v>
      </c>
    </row>
    <row r="1151" spans="2:19" x14ac:dyDescent="0.25">
      <c r="B1151" s="35"/>
      <c r="C1151" s="35"/>
      <c r="D1151" s="30"/>
      <c r="E1151" s="36"/>
      <c r="F1151" s="38" t="s">
        <v>0</v>
      </c>
      <c r="G1151" s="38" t="s">
        <v>31</v>
      </c>
      <c r="H1151" s="37">
        <v>1</v>
      </c>
      <c r="I1151" s="37" t="s">
        <v>2</v>
      </c>
      <c r="J1151" s="38">
        <v>12</v>
      </c>
      <c r="K1151" s="36"/>
      <c r="P1151" s="27"/>
      <c r="Q1151" s="27"/>
      <c r="R1151" s="27"/>
      <c r="S1151" s="28"/>
    </row>
    <row r="1152" spans="2:19" x14ac:dyDescent="0.25">
      <c r="B1152" s="35"/>
      <c r="C1152" s="35"/>
      <c r="D1152" s="30"/>
      <c r="E1152" s="36"/>
      <c r="F1152" s="38" t="s">
        <v>0</v>
      </c>
      <c r="G1152" s="38" t="s">
        <v>31</v>
      </c>
      <c r="H1152" s="36">
        <v>2</v>
      </c>
      <c r="I1152" s="36" t="s">
        <v>3</v>
      </c>
      <c r="J1152" s="36">
        <v>1.4</v>
      </c>
      <c r="K1152" s="36"/>
      <c r="P1152" s="27"/>
      <c r="Q1152" s="27"/>
      <c r="R1152" s="27"/>
      <c r="S1152" s="27"/>
    </row>
    <row r="1153" spans="2:19" x14ac:dyDescent="0.25">
      <c r="B1153" s="35"/>
      <c r="C1153" s="35"/>
      <c r="D1153" s="30"/>
      <c r="E1153" s="36"/>
      <c r="F1153" s="38" t="s">
        <v>0</v>
      </c>
      <c r="G1153" s="38" t="s">
        <v>31</v>
      </c>
      <c r="H1153" s="37">
        <v>3</v>
      </c>
      <c r="I1153" s="37" t="s">
        <v>4</v>
      </c>
      <c r="J1153" s="36">
        <v>0.22</v>
      </c>
      <c r="K1153" s="36"/>
      <c r="P1153" s="27"/>
      <c r="Q1153" s="27"/>
      <c r="R1153" s="27"/>
      <c r="S1153" s="27"/>
    </row>
    <row r="1154" spans="2:19" x14ac:dyDescent="0.25">
      <c r="B1154" s="35"/>
      <c r="C1154" s="35"/>
      <c r="D1154" s="30"/>
      <c r="E1154" s="36"/>
      <c r="F1154" s="38" t="s">
        <v>0</v>
      </c>
      <c r="G1154" s="38" t="s">
        <v>31</v>
      </c>
      <c r="H1154" s="36">
        <v>4</v>
      </c>
      <c r="I1154" s="36" t="s">
        <v>5</v>
      </c>
      <c r="J1154" s="36">
        <v>0.03</v>
      </c>
      <c r="K1154" s="36"/>
      <c r="P1154" s="27"/>
      <c r="Q1154" s="27"/>
      <c r="R1154" s="27"/>
      <c r="S1154" s="27"/>
    </row>
    <row r="1155" spans="2:19" x14ac:dyDescent="0.25">
      <c r="B1155" s="35"/>
      <c r="C1155" s="35"/>
      <c r="D1155" s="30"/>
      <c r="E1155" s="36"/>
      <c r="F1155" s="38" t="s">
        <v>0</v>
      </c>
      <c r="G1155" s="38" t="s">
        <v>31</v>
      </c>
      <c r="H1155" s="37">
        <v>5</v>
      </c>
      <c r="I1155" s="37" t="s">
        <v>6</v>
      </c>
      <c r="J1155" s="36">
        <v>4</v>
      </c>
      <c r="K1155" s="36"/>
      <c r="P1155" s="27"/>
      <c r="Q1155" s="27"/>
      <c r="R1155" s="27"/>
      <c r="S1155" s="27"/>
    </row>
    <row r="1156" spans="2:19" x14ac:dyDescent="0.25">
      <c r="B1156" s="35"/>
      <c r="C1156" s="35"/>
      <c r="D1156" s="30"/>
      <c r="E1156" s="36"/>
      <c r="F1156" s="38" t="s">
        <v>0</v>
      </c>
      <c r="G1156" s="38" t="s">
        <v>31</v>
      </c>
      <c r="H1156" s="38">
        <v>6</v>
      </c>
      <c r="I1156" s="38" t="s">
        <v>7</v>
      </c>
      <c r="J1156" s="36">
        <v>1.9</v>
      </c>
      <c r="K1156" s="36"/>
      <c r="P1156" s="27"/>
      <c r="Q1156" s="27"/>
      <c r="R1156" s="27"/>
      <c r="S1156" s="27"/>
    </row>
    <row r="1157" spans="2:19" x14ac:dyDescent="0.25">
      <c r="B1157" s="35"/>
      <c r="C1157" s="35"/>
      <c r="D1157" s="30"/>
      <c r="E1157" s="36"/>
      <c r="F1157" s="38" t="s">
        <v>32</v>
      </c>
      <c r="G1157" s="38" t="s">
        <v>114</v>
      </c>
      <c r="H1157" s="37">
        <v>1</v>
      </c>
      <c r="I1157" s="37" t="s">
        <v>2</v>
      </c>
      <c r="J1157" s="38">
        <v>32</v>
      </c>
      <c r="K1157" s="36"/>
      <c r="P1157" s="27"/>
      <c r="Q1157" s="27"/>
      <c r="R1157" s="27"/>
      <c r="S1157" s="27"/>
    </row>
    <row r="1158" spans="2:19" x14ac:dyDescent="0.25">
      <c r="B1158" s="35"/>
      <c r="C1158" s="35"/>
      <c r="D1158" s="30"/>
      <c r="E1158" s="36"/>
      <c r="F1158" s="38" t="s">
        <v>32</v>
      </c>
      <c r="G1158" s="38" t="s">
        <v>114</v>
      </c>
      <c r="H1158" s="36">
        <v>2</v>
      </c>
      <c r="I1158" s="36" t="s">
        <v>3</v>
      </c>
      <c r="J1158" s="36">
        <v>3.2</v>
      </c>
      <c r="K1158" s="36"/>
      <c r="P1158" s="27"/>
      <c r="Q1158" s="27"/>
      <c r="R1158" s="27"/>
      <c r="S1158" s="27"/>
    </row>
    <row r="1159" spans="2:19" x14ac:dyDescent="0.25">
      <c r="B1159" s="35"/>
      <c r="C1159" s="35"/>
      <c r="D1159" s="30"/>
      <c r="E1159" s="36"/>
      <c r="F1159" s="38" t="s">
        <v>32</v>
      </c>
      <c r="G1159" s="38" t="s">
        <v>114</v>
      </c>
      <c r="H1159" s="37">
        <v>3</v>
      </c>
      <c r="I1159" s="37" t="s">
        <v>4</v>
      </c>
      <c r="J1159" s="36">
        <v>0.5</v>
      </c>
      <c r="K1159" s="36"/>
      <c r="P1159" s="27"/>
      <c r="Q1159" s="27"/>
      <c r="R1159" s="27"/>
      <c r="S1159" s="27"/>
    </row>
    <row r="1160" spans="2:19" x14ac:dyDescent="0.25">
      <c r="B1160" s="35"/>
      <c r="C1160" s="35"/>
      <c r="D1160" s="30"/>
      <c r="E1160" s="36"/>
      <c r="F1160" s="38" t="s">
        <v>32</v>
      </c>
      <c r="G1160" s="38" t="s">
        <v>114</v>
      </c>
      <c r="H1160" s="36">
        <v>4</v>
      </c>
      <c r="I1160" s="36" t="s">
        <v>5</v>
      </c>
      <c r="J1160" s="36">
        <v>0.19</v>
      </c>
      <c r="K1160" s="36"/>
      <c r="P1160" s="27"/>
      <c r="Q1160" s="27"/>
      <c r="R1160" s="27"/>
      <c r="S1160" s="27"/>
    </row>
    <row r="1161" spans="2:19" x14ac:dyDescent="0.25">
      <c r="B1161" s="35"/>
      <c r="C1161" s="35"/>
      <c r="D1161" s="30"/>
      <c r="E1161" s="36"/>
      <c r="F1161" s="38" t="s">
        <v>32</v>
      </c>
      <c r="G1161" s="38" t="s">
        <v>114</v>
      </c>
      <c r="H1161" s="37">
        <v>5</v>
      </c>
      <c r="I1161" s="37" t="s">
        <v>6</v>
      </c>
      <c r="J1161" s="36">
        <v>0.5</v>
      </c>
      <c r="K1161" s="36"/>
      <c r="P1161" s="27"/>
      <c r="Q1161" s="27"/>
      <c r="R1161" s="27"/>
      <c r="S1161" s="27"/>
    </row>
    <row r="1162" spans="2:19" x14ac:dyDescent="0.25">
      <c r="B1162" s="35"/>
      <c r="C1162" s="35"/>
      <c r="D1162" s="30"/>
      <c r="E1162" s="36"/>
      <c r="F1162" s="38" t="s">
        <v>32</v>
      </c>
      <c r="G1162" s="38" t="s">
        <v>114</v>
      </c>
      <c r="H1162" s="38">
        <v>6</v>
      </c>
      <c r="I1162" s="38" t="s">
        <v>7</v>
      </c>
      <c r="J1162" s="36">
        <v>29</v>
      </c>
      <c r="K1162" s="36"/>
      <c r="P1162" s="27"/>
      <c r="Q1162" s="27"/>
      <c r="R1162" s="27"/>
      <c r="S1162" s="27"/>
    </row>
    <row r="1163" spans="2:19" x14ac:dyDescent="0.25">
      <c r="B1163" s="35"/>
      <c r="C1163" s="35"/>
      <c r="D1163" s="30"/>
      <c r="E1163" s="36"/>
      <c r="F1163" s="38" t="s">
        <v>32</v>
      </c>
      <c r="G1163" s="38" t="s">
        <v>113</v>
      </c>
      <c r="H1163" s="37">
        <v>1</v>
      </c>
      <c r="I1163" s="37" t="s">
        <v>2</v>
      </c>
      <c r="J1163" s="38">
        <v>40</v>
      </c>
      <c r="K1163" s="36"/>
      <c r="P1163" s="27"/>
      <c r="Q1163" s="27"/>
      <c r="R1163" s="27"/>
      <c r="S1163" s="27"/>
    </row>
    <row r="1164" spans="2:19" x14ac:dyDescent="0.25">
      <c r="B1164" s="35"/>
      <c r="C1164" s="35"/>
      <c r="D1164" s="30"/>
      <c r="E1164" s="36"/>
      <c r="F1164" s="38" t="s">
        <v>32</v>
      </c>
      <c r="G1164" s="38" t="s">
        <v>113</v>
      </c>
      <c r="H1164" s="36">
        <v>2</v>
      </c>
      <c r="I1164" s="36" t="s">
        <v>3</v>
      </c>
      <c r="J1164" s="36">
        <v>4.8</v>
      </c>
      <c r="K1164" s="36"/>
      <c r="P1164" s="27"/>
      <c r="Q1164" s="27"/>
      <c r="R1164" s="27"/>
      <c r="S1164" s="27"/>
    </row>
    <row r="1165" spans="2:19" x14ac:dyDescent="0.25">
      <c r="B1165" s="35"/>
      <c r="C1165" s="35"/>
      <c r="D1165" s="30"/>
      <c r="E1165" s="36"/>
      <c r="F1165" s="38" t="s">
        <v>32</v>
      </c>
      <c r="G1165" s="38" t="s">
        <v>113</v>
      </c>
      <c r="H1165" s="37">
        <v>3</v>
      </c>
      <c r="I1165" s="37" t="s">
        <v>4</v>
      </c>
      <c r="J1165" s="36">
        <v>0.6</v>
      </c>
      <c r="K1165" s="36"/>
      <c r="P1165" s="27"/>
      <c r="Q1165" s="27"/>
      <c r="R1165" s="27"/>
      <c r="S1165" s="27"/>
    </row>
    <row r="1166" spans="2:19" x14ac:dyDescent="0.25">
      <c r="B1166" s="35"/>
      <c r="C1166" s="35"/>
      <c r="D1166" s="30"/>
      <c r="E1166" s="36"/>
      <c r="F1166" s="38" t="s">
        <v>32</v>
      </c>
      <c r="G1166" s="38" t="s">
        <v>113</v>
      </c>
      <c r="H1166" s="36">
        <v>4</v>
      </c>
      <c r="I1166" s="36" t="s">
        <v>5</v>
      </c>
      <c r="J1166" s="36">
        <v>0.21</v>
      </c>
      <c r="K1166" s="36"/>
      <c r="P1166" s="27"/>
      <c r="Q1166" s="27"/>
      <c r="R1166" s="27"/>
      <c r="S1166" s="27"/>
    </row>
    <row r="1167" spans="2:19" x14ac:dyDescent="0.25">
      <c r="B1167" s="35"/>
      <c r="C1167" s="35"/>
      <c r="D1167" s="30"/>
      <c r="E1167" s="36"/>
      <c r="F1167" s="38" t="s">
        <v>32</v>
      </c>
      <c r="G1167" s="38" t="s">
        <v>113</v>
      </c>
      <c r="H1167" s="37">
        <v>5</v>
      </c>
      <c r="I1167" s="37" t="s">
        <v>6</v>
      </c>
      <c r="J1167" s="36">
        <v>1.4</v>
      </c>
      <c r="K1167" s="36"/>
      <c r="P1167" s="27"/>
      <c r="Q1167" s="27"/>
      <c r="R1167" s="27"/>
      <c r="S1167" s="27"/>
    </row>
    <row r="1168" spans="2:19" x14ac:dyDescent="0.25">
      <c r="B1168" s="35"/>
      <c r="C1168" s="35"/>
      <c r="D1168" s="30"/>
      <c r="E1168" s="36"/>
      <c r="F1168" s="38" t="s">
        <v>32</v>
      </c>
      <c r="G1168" s="38" t="s">
        <v>113</v>
      </c>
      <c r="H1168" s="38">
        <v>6</v>
      </c>
      <c r="I1168" s="38" t="s">
        <v>7</v>
      </c>
      <c r="J1168" s="36">
        <v>27</v>
      </c>
      <c r="K1168" s="36"/>
      <c r="P1168" s="27"/>
      <c r="Q1168" s="27"/>
      <c r="R1168" s="27"/>
      <c r="S1168" s="27"/>
    </row>
    <row r="1169" spans="2:19" x14ac:dyDescent="0.25">
      <c r="B1169" s="35"/>
      <c r="C1169" s="35"/>
      <c r="D1169" s="30"/>
      <c r="E1169" s="36"/>
      <c r="F1169" s="38" t="s">
        <v>32</v>
      </c>
      <c r="G1169" s="38" t="s">
        <v>112</v>
      </c>
      <c r="H1169" s="37">
        <v>1</v>
      </c>
      <c r="I1169" s="37" t="s">
        <v>2</v>
      </c>
      <c r="J1169" s="38">
        <v>50</v>
      </c>
      <c r="K1169" s="36"/>
      <c r="P1169" s="27"/>
      <c r="Q1169" s="27"/>
      <c r="R1169" s="27"/>
      <c r="S1169" s="27"/>
    </row>
    <row r="1170" spans="2:19" x14ac:dyDescent="0.25">
      <c r="B1170" s="35"/>
      <c r="C1170" s="35"/>
      <c r="D1170" s="30"/>
      <c r="E1170" s="36"/>
      <c r="F1170" s="38" t="s">
        <v>32</v>
      </c>
      <c r="G1170" s="38" t="s">
        <v>112</v>
      </c>
      <c r="H1170" s="36">
        <v>2</v>
      </c>
      <c r="I1170" s="36" t="s">
        <v>3</v>
      </c>
      <c r="J1170" s="36">
        <v>4.7</v>
      </c>
      <c r="K1170" s="36"/>
      <c r="P1170" s="27"/>
      <c r="Q1170" s="27"/>
      <c r="R1170" s="27"/>
      <c r="S1170" s="27"/>
    </row>
    <row r="1171" spans="2:19" x14ac:dyDescent="0.25">
      <c r="B1171" s="35"/>
      <c r="C1171" s="35"/>
      <c r="D1171" s="30"/>
      <c r="E1171" s="36"/>
      <c r="F1171" s="38" t="s">
        <v>32</v>
      </c>
      <c r="G1171" s="38" t="s">
        <v>112</v>
      </c>
      <c r="H1171" s="37">
        <v>3</v>
      </c>
      <c r="I1171" s="37" t="s">
        <v>4</v>
      </c>
      <c r="J1171" s="36">
        <v>0.6</v>
      </c>
      <c r="K1171" s="36"/>
      <c r="P1171" s="27"/>
      <c r="Q1171" s="27"/>
      <c r="R1171" s="27"/>
      <c r="S1171" s="27"/>
    </row>
    <row r="1172" spans="2:19" x14ac:dyDescent="0.25">
      <c r="B1172" s="35"/>
      <c r="C1172" s="35"/>
      <c r="D1172" s="30"/>
      <c r="E1172" s="36"/>
      <c r="F1172" s="38" t="s">
        <v>32</v>
      </c>
      <c r="G1172" s="38" t="s">
        <v>112</v>
      </c>
      <c r="H1172" s="36">
        <v>4</v>
      </c>
      <c r="I1172" s="36" t="s">
        <v>5</v>
      </c>
      <c r="J1172" s="36">
        <v>0.21</v>
      </c>
      <c r="K1172" s="36"/>
      <c r="P1172" s="27"/>
      <c r="Q1172" s="27"/>
      <c r="R1172" s="27"/>
      <c r="S1172" s="27"/>
    </row>
    <row r="1173" spans="2:19" x14ac:dyDescent="0.25">
      <c r="B1173" s="35"/>
      <c r="C1173" s="35"/>
      <c r="D1173" s="30"/>
      <c r="E1173" s="36"/>
      <c r="F1173" s="38" t="s">
        <v>32</v>
      </c>
      <c r="G1173" s="38" t="s">
        <v>112</v>
      </c>
      <c r="H1173" s="37">
        <v>5</v>
      </c>
      <c r="I1173" s="37" t="s">
        <v>6</v>
      </c>
      <c r="J1173" s="36">
        <v>0</v>
      </c>
      <c r="K1173" s="36"/>
      <c r="P1173" s="27"/>
      <c r="Q1173" s="27"/>
      <c r="R1173" s="27"/>
      <c r="S1173" s="27"/>
    </row>
    <row r="1174" spans="2:19" x14ac:dyDescent="0.25">
      <c r="B1174" s="35"/>
      <c r="C1174" s="35"/>
      <c r="D1174" s="30"/>
      <c r="E1174" s="36"/>
      <c r="F1174" s="38" t="s">
        <v>32</v>
      </c>
      <c r="G1174" s="38" t="s">
        <v>112</v>
      </c>
      <c r="H1174" s="38">
        <v>6</v>
      </c>
      <c r="I1174" s="38" t="s">
        <v>7</v>
      </c>
      <c r="J1174" s="36">
        <v>85</v>
      </c>
      <c r="K1174" s="36"/>
      <c r="P1174" s="27"/>
      <c r="Q1174" s="27"/>
      <c r="R1174" s="27"/>
      <c r="S1174" s="27"/>
    </row>
    <row r="1175" spans="2:19" x14ac:dyDescent="0.25">
      <c r="B1175" s="35"/>
      <c r="C1175" s="35"/>
      <c r="D1175" s="30"/>
      <c r="E1175" s="36"/>
      <c r="F1175" s="38" t="s">
        <v>32</v>
      </c>
      <c r="G1175" s="38" t="s">
        <v>111</v>
      </c>
      <c r="H1175" s="37">
        <v>1</v>
      </c>
      <c r="I1175" s="37" t="s">
        <v>2</v>
      </c>
      <c r="J1175" s="38">
        <v>60</v>
      </c>
      <c r="K1175" s="36"/>
      <c r="P1175" s="27"/>
      <c r="Q1175" s="27"/>
      <c r="R1175" s="27"/>
      <c r="S1175" s="27"/>
    </row>
    <row r="1176" spans="2:19" x14ac:dyDescent="0.25">
      <c r="B1176" s="35"/>
      <c r="C1176" s="35"/>
      <c r="D1176" s="30"/>
      <c r="E1176" s="36"/>
      <c r="F1176" s="38" t="s">
        <v>32</v>
      </c>
      <c r="G1176" s="38" t="s">
        <v>111</v>
      </c>
      <c r="H1176" s="36">
        <v>2</v>
      </c>
      <c r="I1176" s="36" t="s">
        <v>3</v>
      </c>
      <c r="J1176" s="36">
        <v>5.5</v>
      </c>
      <c r="K1176" s="36"/>
      <c r="P1176" s="27"/>
      <c r="Q1176" s="27"/>
      <c r="R1176" s="27"/>
      <c r="S1176" s="27"/>
    </row>
    <row r="1177" spans="2:19" x14ac:dyDescent="0.25">
      <c r="B1177" s="35"/>
      <c r="C1177" s="35"/>
      <c r="D1177" s="30"/>
      <c r="E1177" s="36"/>
      <c r="F1177" s="38" t="s">
        <v>32</v>
      </c>
      <c r="G1177" s="38" t="s">
        <v>111</v>
      </c>
      <c r="H1177" s="37">
        <v>3</v>
      </c>
      <c r="I1177" s="37" t="s">
        <v>4</v>
      </c>
      <c r="J1177" s="36">
        <v>0.7</v>
      </c>
      <c r="K1177" s="36"/>
      <c r="P1177" s="27"/>
      <c r="Q1177" s="27"/>
      <c r="R1177" s="27"/>
      <c r="S1177" s="27"/>
    </row>
    <row r="1178" spans="2:19" x14ac:dyDescent="0.25">
      <c r="B1178" s="35"/>
      <c r="C1178" s="35"/>
      <c r="D1178" s="30"/>
      <c r="E1178" s="36"/>
      <c r="F1178" s="38" t="s">
        <v>32</v>
      </c>
      <c r="G1178" s="38" t="s">
        <v>111</v>
      </c>
      <c r="H1178" s="36">
        <v>4</v>
      </c>
      <c r="I1178" s="36" t="s">
        <v>5</v>
      </c>
      <c r="J1178" s="36">
        <v>0.4</v>
      </c>
      <c r="K1178" s="36"/>
      <c r="P1178" s="27"/>
      <c r="Q1178" s="27"/>
      <c r="R1178" s="27"/>
      <c r="S1178" s="27"/>
    </row>
    <row r="1179" spans="2:19" x14ac:dyDescent="0.25">
      <c r="B1179" s="35"/>
      <c r="C1179" s="35"/>
      <c r="D1179" s="30"/>
      <c r="E1179" s="36"/>
      <c r="F1179" s="38" t="s">
        <v>32</v>
      </c>
      <c r="G1179" s="38" t="s">
        <v>111</v>
      </c>
      <c r="H1179" s="37">
        <v>5</v>
      </c>
      <c r="I1179" s="37" t="s">
        <v>6</v>
      </c>
      <c r="J1179" s="36">
        <v>3</v>
      </c>
      <c r="K1179" s="36"/>
      <c r="P1179" s="27"/>
      <c r="Q1179" s="27"/>
      <c r="R1179" s="27"/>
      <c r="S1179" s="27"/>
    </row>
    <row r="1180" spans="2:19" x14ac:dyDescent="0.25">
      <c r="B1180" s="35"/>
      <c r="C1180" s="35"/>
      <c r="D1180" s="30"/>
      <c r="E1180" s="36"/>
      <c r="F1180" s="38" t="s">
        <v>32</v>
      </c>
      <c r="G1180" s="38" t="s">
        <v>111</v>
      </c>
      <c r="H1180" s="38">
        <v>6</v>
      </c>
      <c r="I1180" s="38" t="s">
        <v>7</v>
      </c>
      <c r="J1180" s="36">
        <v>24</v>
      </c>
      <c r="K1180" s="36"/>
      <c r="P1180" s="27"/>
      <c r="Q1180" s="27"/>
      <c r="R1180" s="27"/>
      <c r="S1180" s="27"/>
    </row>
    <row r="1181" spans="2:19" x14ac:dyDescent="0.25">
      <c r="B1181" s="35"/>
      <c r="C1181" s="35"/>
      <c r="D1181" s="30"/>
      <c r="E1181" s="36"/>
      <c r="F1181" s="38" t="s">
        <v>32</v>
      </c>
      <c r="G1181" s="38" t="s">
        <v>110</v>
      </c>
      <c r="H1181" s="37">
        <v>1</v>
      </c>
      <c r="I1181" s="37" t="s">
        <v>2</v>
      </c>
      <c r="J1181" s="38">
        <v>54</v>
      </c>
      <c r="K1181" s="36"/>
      <c r="P1181" s="27"/>
      <c r="Q1181" s="27"/>
      <c r="R1181" s="27"/>
      <c r="S1181" s="27"/>
    </row>
    <row r="1182" spans="2:19" x14ac:dyDescent="0.25">
      <c r="B1182" s="35"/>
      <c r="C1182" s="35"/>
      <c r="D1182" s="30"/>
      <c r="E1182" s="36"/>
      <c r="F1182" s="38" t="s">
        <v>32</v>
      </c>
      <c r="G1182" s="38" t="s">
        <v>110</v>
      </c>
      <c r="H1182" s="36">
        <v>2</v>
      </c>
      <c r="I1182" s="36" t="s">
        <v>3</v>
      </c>
      <c r="J1182" s="36">
        <v>5.5</v>
      </c>
      <c r="K1182" s="36"/>
      <c r="P1182" s="27"/>
      <c r="Q1182" s="27"/>
      <c r="R1182" s="27"/>
      <c r="S1182" s="27"/>
    </row>
    <row r="1183" spans="2:19" x14ac:dyDescent="0.25">
      <c r="B1183" s="35"/>
      <c r="C1183" s="35"/>
      <c r="D1183" s="30"/>
      <c r="E1183" s="36"/>
      <c r="F1183" s="38" t="s">
        <v>32</v>
      </c>
      <c r="G1183" s="38" t="s">
        <v>110</v>
      </c>
      <c r="H1183" s="37">
        <v>3</v>
      </c>
      <c r="I1183" s="37" t="s">
        <v>4</v>
      </c>
      <c r="J1183" s="36">
        <v>0.89</v>
      </c>
      <c r="K1183" s="36"/>
      <c r="P1183" s="27"/>
      <c r="Q1183" s="27"/>
      <c r="R1183" s="27"/>
      <c r="S1183" s="27"/>
    </row>
    <row r="1184" spans="2:19" x14ac:dyDescent="0.25">
      <c r="B1184" s="35"/>
      <c r="C1184" s="35"/>
      <c r="D1184" s="30"/>
      <c r="E1184" s="36"/>
      <c r="F1184" s="38" t="s">
        <v>32</v>
      </c>
      <c r="G1184" s="38" t="s">
        <v>110</v>
      </c>
      <c r="H1184" s="36">
        <v>4</v>
      </c>
      <c r="I1184" s="36" t="s">
        <v>5</v>
      </c>
      <c r="J1184" s="36">
        <v>0.17</v>
      </c>
      <c r="K1184" s="36"/>
      <c r="P1184" s="27"/>
      <c r="Q1184" s="27"/>
      <c r="R1184" s="27"/>
      <c r="S1184" s="27"/>
    </row>
    <row r="1185" spans="2:19" x14ac:dyDescent="0.25">
      <c r="B1185" s="35"/>
      <c r="C1185" s="35"/>
      <c r="D1185" s="30"/>
      <c r="E1185" s="36"/>
      <c r="F1185" s="38" t="s">
        <v>32</v>
      </c>
      <c r="G1185" s="38" t="s">
        <v>110</v>
      </c>
      <c r="H1185" s="37">
        <v>5</v>
      </c>
      <c r="I1185" s="37" t="s">
        <v>6</v>
      </c>
      <c r="J1185" s="36">
        <v>1.5</v>
      </c>
      <c r="K1185" s="36"/>
      <c r="P1185" s="27"/>
      <c r="Q1185" s="27"/>
      <c r="R1185" s="27"/>
      <c r="S1185" s="27"/>
    </row>
    <row r="1186" spans="2:19" x14ac:dyDescent="0.25">
      <c r="B1186" s="35"/>
      <c r="C1186" s="35"/>
      <c r="D1186" s="30"/>
      <c r="E1186" s="36"/>
      <c r="F1186" s="38" t="s">
        <v>32</v>
      </c>
      <c r="G1186" s="38" t="s">
        <v>110</v>
      </c>
      <c r="H1186" s="38">
        <v>6</v>
      </c>
      <c r="I1186" s="38" t="s">
        <v>7</v>
      </c>
      <c r="J1186" s="36">
        <v>25</v>
      </c>
      <c r="K1186" s="36"/>
      <c r="P1186" s="27"/>
      <c r="Q1186" s="27"/>
      <c r="R1186" s="27"/>
      <c r="S1186" s="27"/>
    </row>
    <row r="1187" spans="2:19" x14ac:dyDescent="0.25">
      <c r="B1187" s="35"/>
      <c r="C1187" s="35"/>
      <c r="D1187" s="30"/>
      <c r="E1187" s="36"/>
      <c r="F1187" s="38" t="s">
        <v>32</v>
      </c>
      <c r="G1187" s="38" t="s">
        <v>109</v>
      </c>
      <c r="H1187" s="37">
        <v>1</v>
      </c>
      <c r="I1187" s="37" t="s">
        <v>2</v>
      </c>
      <c r="J1187" s="38">
        <v>44</v>
      </c>
      <c r="K1187" s="36"/>
      <c r="P1187" s="27"/>
      <c r="Q1187" s="27"/>
      <c r="R1187" s="27"/>
      <c r="S1187" s="27"/>
    </row>
    <row r="1188" spans="2:19" x14ac:dyDescent="0.25">
      <c r="B1188" s="35"/>
      <c r="C1188" s="35"/>
      <c r="D1188" s="30"/>
      <c r="E1188" s="36"/>
      <c r="F1188" s="38" t="s">
        <v>32</v>
      </c>
      <c r="G1188" s="38" t="s">
        <v>109</v>
      </c>
      <c r="H1188" s="36">
        <v>2</v>
      </c>
      <c r="I1188" s="36" t="s">
        <v>3</v>
      </c>
      <c r="J1188" s="36">
        <v>4.9000000000000004</v>
      </c>
      <c r="K1188" s="36"/>
      <c r="P1188" s="27"/>
      <c r="Q1188" s="27"/>
      <c r="R1188" s="27"/>
      <c r="S1188" s="27"/>
    </row>
    <row r="1189" spans="2:19" x14ac:dyDescent="0.25">
      <c r="B1189" s="35"/>
      <c r="C1189" s="35"/>
      <c r="D1189" s="30"/>
      <c r="E1189" s="36"/>
      <c r="F1189" s="38" t="s">
        <v>32</v>
      </c>
      <c r="G1189" s="38" t="s">
        <v>109</v>
      </c>
      <c r="H1189" s="37">
        <v>3</v>
      </c>
      <c r="I1189" s="37" t="s">
        <v>4</v>
      </c>
      <c r="J1189" s="36">
        <v>0.46</v>
      </c>
      <c r="K1189" s="36"/>
      <c r="P1189" s="27"/>
      <c r="Q1189" s="27"/>
      <c r="R1189" s="27"/>
      <c r="S1189" s="27"/>
    </row>
    <row r="1190" spans="2:19" x14ac:dyDescent="0.25">
      <c r="B1190" s="35"/>
      <c r="C1190" s="35"/>
      <c r="D1190" s="30"/>
      <c r="E1190" s="36"/>
      <c r="F1190" s="38" t="s">
        <v>32</v>
      </c>
      <c r="G1190" s="38" t="s">
        <v>109</v>
      </c>
      <c r="H1190" s="36">
        <v>4</v>
      </c>
      <c r="I1190" s="36" t="s">
        <v>5</v>
      </c>
      <c r="J1190" s="36">
        <v>0.16</v>
      </c>
      <c r="K1190" s="36"/>
      <c r="P1190" s="27"/>
      <c r="Q1190" s="27"/>
      <c r="R1190" s="27"/>
      <c r="S1190" s="27"/>
    </row>
    <row r="1191" spans="2:19" x14ac:dyDescent="0.25">
      <c r="B1191" s="35"/>
      <c r="C1191" s="35"/>
      <c r="D1191" s="30"/>
      <c r="E1191" s="36"/>
      <c r="F1191" s="38" t="s">
        <v>32</v>
      </c>
      <c r="G1191" s="38" t="s">
        <v>109</v>
      </c>
      <c r="H1191" s="37">
        <v>5</v>
      </c>
      <c r="I1191" s="37" t="s">
        <v>6</v>
      </c>
      <c r="J1191" s="36">
        <v>1</v>
      </c>
      <c r="K1191" s="36"/>
      <c r="P1191" s="27"/>
      <c r="Q1191" s="27"/>
      <c r="R1191" s="27"/>
      <c r="S1191" s="27"/>
    </row>
    <row r="1192" spans="2:19" x14ac:dyDescent="0.25">
      <c r="B1192" s="35"/>
      <c r="C1192" s="35"/>
      <c r="D1192" s="30"/>
      <c r="E1192" s="36"/>
      <c r="F1192" s="38" t="s">
        <v>32</v>
      </c>
      <c r="G1192" s="38" t="s">
        <v>109</v>
      </c>
      <c r="H1192" s="38">
        <v>6</v>
      </c>
      <c r="I1192" s="38" t="s">
        <v>7</v>
      </c>
      <c r="J1192" s="36">
        <v>26</v>
      </c>
      <c r="K1192" s="36"/>
      <c r="P1192" s="27"/>
      <c r="Q1192" s="27"/>
      <c r="R1192" s="27"/>
      <c r="S1192" s="27"/>
    </row>
    <row r="1193" spans="2:19" x14ac:dyDescent="0.25">
      <c r="B1193" s="35"/>
      <c r="C1193" s="35"/>
      <c r="D1193" s="30"/>
      <c r="E1193" s="36"/>
      <c r="F1193" s="38" t="s">
        <v>32</v>
      </c>
      <c r="G1193" s="38" t="s">
        <v>108</v>
      </c>
      <c r="H1193" s="37">
        <v>1</v>
      </c>
      <c r="I1193" s="37" t="s">
        <v>2</v>
      </c>
      <c r="J1193" s="38">
        <v>46</v>
      </c>
      <c r="K1193" s="36"/>
      <c r="P1193" s="27"/>
      <c r="Q1193" s="27"/>
      <c r="R1193" s="27"/>
      <c r="S1193" s="27"/>
    </row>
    <row r="1194" spans="2:19" x14ac:dyDescent="0.25">
      <c r="B1194" s="35"/>
      <c r="C1194" s="35"/>
      <c r="D1194" s="30"/>
      <c r="E1194" s="36"/>
      <c r="F1194" s="38" t="s">
        <v>32</v>
      </c>
      <c r="G1194" s="38" t="s">
        <v>108</v>
      </c>
      <c r="H1194" s="36">
        <v>2</v>
      </c>
      <c r="I1194" s="36" t="s">
        <v>3</v>
      </c>
      <c r="J1194" s="36">
        <v>3.4</v>
      </c>
      <c r="K1194" s="36"/>
      <c r="P1194" s="27"/>
      <c r="Q1194" s="27"/>
      <c r="R1194" s="27"/>
      <c r="S1194" s="27"/>
    </row>
    <row r="1195" spans="2:19" x14ac:dyDescent="0.25">
      <c r="B1195" s="35"/>
      <c r="C1195" s="35"/>
      <c r="D1195" s="30"/>
      <c r="E1195" s="36"/>
      <c r="F1195" s="38" t="s">
        <v>32</v>
      </c>
      <c r="G1195" s="38" t="s">
        <v>108</v>
      </c>
      <c r="H1195" s="37">
        <v>3</v>
      </c>
      <c r="I1195" s="37" t="s">
        <v>4</v>
      </c>
      <c r="J1195" s="36">
        <v>0.64</v>
      </c>
      <c r="K1195" s="36"/>
      <c r="P1195" s="27"/>
      <c r="Q1195" s="27"/>
      <c r="R1195" s="27"/>
      <c r="S1195" s="27"/>
    </row>
    <row r="1196" spans="2:19" x14ac:dyDescent="0.25">
      <c r="B1196" s="35"/>
      <c r="C1196" s="35"/>
      <c r="D1196" s="30"/>
      <c r="E1196" s="36"/>
      <c r="F1196" s="38" t="s">
        <v>32</v>
      </c>
      <c r="G1196" s="38" t="s">
        <v>108</v>
      </c>
      <c r="H1196" s="36">
        <v>4</v>
      </c>
      <c r="I1196" s="36" t="s">
        <v>5</v>
      </c>
      <c r="J1196" s="36">
        <v>0.14000000000000001</v>
      </c>
      <c r="K1196" s="36"/>
      <c r="P1196" s="27"/>
      <c r="Q1196" s="27"/>
      <c r="R1196" s="27"/>
      <c r="S1196" s="27"/>
    </row>
    <row r="1197" spans="2:19" x14ac:dyDescent="0.25">
      <c r="B1197" s="35"/>
      <c r="C1197" s="35"/>
      <c r="D1197" s="30"/>
      <c r="E1197" s="36"/>
      <c r="F1197" s="38" t="s">
        <v>32</v>
      </c>
      <c r="G1197" s="38" t="s">
        <v>108</v>
      </c>
      <c r="H1197" s="37">
        <v>5</v>
      </c>
      <c r="I1197" s="37" t="s">
        <v>6</v>
      </c>
      <c r="J1197" s="36">
        <v>2</v>
      </c>
      <c r="K1197" s="36"/>
      <c r="P1197" s="27"/>
      <c r="Q1197" s="27"/>
      <c r="R1197" s="27"/>
      <c r="S1197" s="27"/>
    </row>
    <row r="1198" spans="2:19" x14ac:dyDescent="0.25">
      <c r="B1198" s="35"/>
      <c r="C1198" s="35"/>
      <c r="D1198" s="30"/>
      <c r="E1198" s="36"/>
      <c r="F1198" s="38" t="s">
        <v>32</v>
      </c>
      <c r="G1198" s="38" t="s">
        <v>108</v>
      </c>
      <c r="H1198" s="38">
        <v>6</v>
      </c>
      <c r="I1198" s="38" t="s">
        <v>7</v>
      </c>
      <c r="J1198" s="36">
        <v>24.1</v>
      </c>
      <c r="K1198" s="36"/>
      <c r="P1198" s="27"/>
      <c r="Q1198" s="27"/>
      <c r="R1198" s="27"/>
      <c r="S1198" s="27"/>
    </row>
    <row r="1199" spans="2:19" x14ac:dyDescent="0.25">
      <c r="B1199" s="35"/>
      <c r="C1199" s="35"/>
      <c r="D1199" s="30"/>
      <c r="E1199" s="36"/>
      <c r="F1199" s="38" t="s">
        <v>32</v>
      </c>
      <c r="G1199" s="38" t="s">
        <v>107</v>
      </c>
      <c r="H1199" s="37">
        <v>1</v>
      </c>
      <c r="I1199" s="37" t="s">
        <v>2</v>
      </c>
      <c r="J1199" s="38">
        <v>50</v>
      </c>
      <c r="K1199" s="36"/>
      <c r="P1199" s="27"/>
      <c r="Q1199" s="27"/>
      <c r="R1199" s="27"/>
      <c r="S1199" s="27"/>
    </row>
    <row r="1200" spans="2:19" x14ac:dyDescent="0.25">
      <c r="B1200" s="35"/>
      <c r="C1200" s="35"/>
      <c r="D1200" s="30"/>
      <c r="E1200" s="36"/>
      <c r="F1200" s="38" t="s">
        <v>32</v>
      </c>
      <c r="G1200" s="38" t="s">
        <v>107</v>
      </c>
      <c r="H1200" s="36">
        <v>2</v>
      </c>
      <c r="I1200" s="36" t="s">
        <v>3</v>
      </c>
      <c r="J1200" s="36">
        <v>11.6</v>
      </c>
      <c r="K1200" s="36"/>
      <c r="P1200" s="27"/>
      <c r="Q1200" s="27"/>
      <c r="R1200" s="27"/>
      <c r="S1200" s="27"/>
    </row>
    <row r="1201" spans="2:19" x14ac:dyDescent="0.25">
      <c r="B1201" s="35"/>
      <c r="C1201" s="35"/>
      <c r="D1201" s="30"/>
      <c r="E1201" s="36"/>
      <c r="F1201" s="38" t="s">
        <v>32</v>
      </c>
      <c r="G1201" s="38" t="s">
        <v>107</v>
      </c>
      <c r="H1201" s="37">
        <v>3</v>
      </c>
      <c r="I1201" s="37" t="s">
        <v>4</v>
      </c>
      <c r="J1201" s="36">
        <v>1.7</v>
      </c>
      <c r="K1201" s="36"/>
      <c r="P1201" s="27"/>
      <c r="Q1201" s="27"/>
      <c r="R1201" s="27"/>
      <c r="S1201" s="27"/>
    </row>
    <row r="1202" spans="2:19" x14ac:dyDescent="0.25">
      <c r="B1202" s="35"/>
      <c r="C1202" s="35"/>
      <c r="D1202" s="30"/>
      <c r="E1202" s="36"/>
      <c r="F1202" s="38" t="s">
        <v>32</v>
      </c>
      <c r="G1202" s="38" t="s">
        <v>107</v>
      </c>
      <c r="H1202" s="36">
        <v>4</v>
      </c>
      <c r="I1202" s="36" t="s">
        <v>5</v>
      </c>
      <c r="J1202" s="36">
        <v>0.22</v>
      </c>
      <c r="K1202" s="36"/>
      <c r="P1202" s="27"/>
      <c r="Q1202" s="27"/>
      <c r="R1202" s="27"/>
      <c r="S1202" s="27"/>
    </row>
    <row r="1203" spans="2:19" x14ac:dyDescent="0.25">
      <c r="B1203" s="35"/>
      <c r="C1203" s="35"/>
      <c r="D1203" s="30"/>
      <c r="E1203" s="36"/>
      <c r="F1203" s="38" t="s">
        <v>32</v>
      </c>
      <c r="G1203" s="38" t="s">
        <v>107</v>
      </c>
      <c r="H1203" s="37">
        <v>5</v>
      </c>
      <c r="I1203" s="37" t="s">
        <v>6</v>
      </c>
      <c r="J1203" s="36">
        <v>4.5</v>
      </c>
      <c r="K1203" s="36"/>
      <c r="P1203" s="27"/>
      <c r="Q1203" s="27"/>
      <c r="R1203" s="27"/>
      <c r="S1203" s="27"/>
    </row>
    <row r="1204" spans="2:19" x14ac:dyDescent="0.25">
      <c r="B1204" s="35"/>
      <c r="C1204" s="35"/>
      <c r="D1204" s="30"/>
      <c r="E1204" s="36"/>
      <c r="F1204" s="38" t="s">
        <v>32</v>
      </c>
      <c r="G1204" s="38" t="s">
        <v>107</v>
      </c>
      <c r="H1204" s="38">
        <v>6</v>
      </c>
      <c r="I1204" s="38" t="s">
        <v>7</v>
      </c>
      <c r="J1204" s="36">
        <v>22.4</v>
      </c>
      <c r="K1204" s="36"/>
      <c r="P1204" s="27"/>
      <c r="Q1204" s="27"/>
      <c r="R1204" s="27"/>
      <c r="S1204" s="27"/>
    </row>
    <row r="1205" spans="2:19" x14ac:dyDescent="0.25">
      <c r="B1205" s="35"/>
      <c r="C1205" s="35"/>
      <c r="D1205" s="30"/>
      <c r="E1205" s="36"/>
      <c r="F1205" s="38" t="s">
        <v>32</v>
      </c>
      <c r="G1205" s="38" t="s">
        <v>106</v>
      </c>
      <c r="H1205" s="37">
        <v>1</v>
      </c>
      <c r="I1205" s="37" t="s">
        <v>2</v>
      </c>
      <c r="J1205" s="38">
        <v>49</v>
      </c>
      <c r="K1205" s="36"/>
      <c r="P1205" s="27"/>
      <c r="Q1205" s="27"/>
      <c r="R1205" s="27"/>
      <c r="S1205" s="27"/>
    </row>
    <row r="1206" spans="2:19" x14ac:dyDescent="0.25">
      <c r="B1206" s="35"/>
      <c r="C1206" s="35"/>
      <c r="D1206" s="30"/>
      <c r="E1206" s="36"/>
      <c r="F1206" s="38" t="s">
        <v>32</v>
      </c>
      <c r="G1206" s="38" t="s">
        <v>106</v>
      </c>
      <c r="H1206" s="36">
        <v>2</v>
      </c>
      <c r="I1206" s="36" t="s">
        <v>3</v>
      </c>
      <c r="J1206" s="36">
        <v>4.2</v>
      </c>
      <c r="K1206" s="36"/>
      <c r="P1206" s="27"/>
      <c r="Q1206" s="27"/>
      <c r="R1206" s="27"/>
      <c r="S1206" s="27"/>
    </row>
    <row r="1207" spans="2:19" x14ac:dyDescent="0.25">
      <c r="B1207" s="35"/>
      <c r="C1207" s="35"/>
      <c r="D1207" s="30"/>
      <c r="E1207" s="36"/>
      <c r="F1207" s="38" t="s">
        <v>32</v>
      </c>
      <c r="G1207" s="38" t="s">
        <v>106</v>
      </c>
      <c r="H1207" s="37">
        <v>3</v>
      </c>
      <c r="I1207" s="37" t="s">
        <v>4</v>
      </c>
      <c r="J1207" s="36">
        <v>0.42</v>
      </c>
      <c r="K1207" s="36"/>
      <c r="P1207" s="27"/>
      <c r="Q1207" s="27"/>
      <c r="R1207" s="27"/>
      <c r="S1207" s="27"/>
    </row>
    <row r="1208" spans="2:19" x14ac:dyDescent="0.25">
      <c r="B1208" s="35"/>
      <c r="C1208" s="35"/>
      <c r="D1208" s="30"/>
      <c r="E1208" s="36"/>
      <c r="F1208" s="38" t="s">
        <v>32</v>
      </c>
      <c r="G1208" s="38" t="s">
        <v>106</v>
      </c>
      <c r="H1208" s="36">
        <v>4</v>
      </c>
      <c r="I1208" s="36" t="s">
        <v>5</v>
      </c>
      <c r="J1208" s="36">
        <v>0.19</v>
      </c>
      <c r="K1208" s="36"/>
      <c r="P1208" s="27"/>
      <c r="Q1208" s="27"/>
      <c r="R1208" s="27"/>
      <c r="S1208" s="27"/>
    </row>
    <row r="1209" spans="2:19" x14ac:dyDescent="0.25">
      <c r="B1209" s="35"/>
      <c r="C1209" s="35"/>
      <c r="D1209" s="30"/>
      <c r="E1209" s="36"/>
      <c r="F1209" s="38" t="s">
        <v>32</v>
      </c>
      <c r="G1209" s="38" t="s">
        <v>106</v>
      </c>
      <c r="H1209" s="37">
        <v>5</v>
      </c>
      <c r="I1209" s="37" t="s">
        <v>6</v>
      </c>
      <c r="J1209" s="36">
        <v>1</v>
      </c>
      <c r="K1209" s="36"/>
      <c r="P1209" s="27"/>
      <c r="Q1209" s="27"/>
      <c r="R1209" s="27"/>
      <c r="S1209" s="27"/>
    </row>
    <row r="1210" spans="2:19" x14ac:dyDescent="0.25">
      <c r="B1210" s="35"/>
      <c r="C1210" s="35"/>
      <c r="D1210" s="30"/>
      <c r="E1210" s="36"/>
      <c r="F1210" s="38" t="s">
        <v>32</v>
      </c>
      <c r="G1210" s="38" t="s">
        <v>106</v>
      </c>
      <c r="H1210" s="38">
        <v>6</v>
      </c>
      <c r="I1210" s="38" t="s">
        <v>7</v>
      </c>
      <c r="J1210" s="36">
        <v>22</v>
      </c>
      <c r="K1210" s="36"/>
      <c r="P1210" s="27"/>
      <c r="Q1210" s="27"/>
      <c r="R1210" s="27"/>
      <c r="S1210" s="27"/>
    </row>
    <row r="1211" spans="2:19" x14ac:dyDescent="0.25">
      <c r="B1211" s="35"/>
      <c r="C1211" s="35"/>
      <c r="D1211" s="30"/>
      <c r="E1211" s="36"/>
      <c r="F1211" s="38" t="s">
        <v>32</v>
      </c>
      <c r="G1211" s="38" t="s">
        <v>105</v>
      </c>
      <c r="H1211" s="37">
        <v>1</v>
      </c>
      <c r="I1211" s="37" t="s">
        <v>2</v>
      </c>
      <c r="J1211" s="38">
        <v>52</v>
      </c>
      <c r="K1211" s="36"/>
      <c r="P1211" s="27"/>
      <c r="Q1211" s="27"/>
      <c r="R1211" s="27"/>
      <c r="S1211" s="27"/>
    </row>
    <row r="1212" spans="2:19" x14ac:dyDescent="0.25">
      <c r="B1212" s="35"/>
      <c r="C1212" s="35"/>
      <c r="D1212" s="30"/>
      <c r="E1212" s="36"/>
      <c r="F1212" s="38" t="s">
        <v>32</v>
      </c>
      <c r="G1212" s="38" t="s">
        <v>105</v>
      </c>
      <c r="H1212" s="36">
        <v>2</v>
      </c>
      <c r="I1212" s="36" t="s">
        <v>3</v>
      </c>
      <c r="J1212" s="36">
        <v>7.9</v>
      </c>
      <c r="K1212" s="36"/>
      <c r="P1212" s="27"/>
      <c r="Q1212" s="27"/>
      <c r="R1212" s="27"/>
      <c r="S1212" s="27"/>
    </row>
    <row r="1213" spans="2:19" x14ac:dyDescent="0.25">
      <c r="B1213" s="35"/>
      <c r="C1213" s="35"/>
      <c r="D1213" s="30"/>
      <c r="E1213" s="36"/>
      <c r="F1213" s="38" t="s">
        <v>32</v>
      </c>
      <c r="G1213" s="38" t="s">
        <v>105</v>
      </c>
      <c r="H1213" s="37">
        <v>3</v>
      </c>
      <c r="I1213" s="37" t="s">
        <v>4</v>
      </c>
      <c r="J1213" s="36">
        <v>0.93</v>
      </c>
      <c r="K1213" s="36"/>
      <c r="P1213" s="27"/>
      <c r="Q1213" s="27"/>
      <c r="R1213" s="27"/>
      <c r="S1213" s="27"/>
    </row>
    <row r="1214" spans="2:19" x14ac:dyDescent="0.25">
      <c r="B1214" s="35"/>
      <c r="C1214" s="35"/>
      <c r="D1214" s="30"/>
      <c r="E1214" s="36"/>
      <c r="F1214" s="38" t="s">
        <v>32</v>
      </c>
      <c r="G1214" s="38" t="s">
        <v>105</v>
      </c>
      <c r="H1214" s="36">
        <v>4</v>
      </c>
      <c r="I1214" s="36" t="s">
        <v>5</v>
      </c>
      <c r="J1214" s="36">
        <v>0.22</v>
      </c>
      <c r="K1214" s="36"/>
      <c r="P1214" s="27"/>
      <c r="Q1214" s="27"/>
      <c r="R1214" s="27"/>
      <c r="S1214" s="27"/>
    </row>
    <row r="1215" spans="2:19" x14ac:dyDescent="0.25">
      <c r="B1215" s="35"/>
      <c r="C1215" s="35"/>
      <c r="D1215" s="30"/>
      <c r="E1215" s="36"/>
      <c r="F1215" s="38" t="s">
        <v>32</v>
      </c>
      <c r="G1215" s="38" t="s">
        <v>105</v>
      </c>
      <c r="H1215" s="37">
        <v>5</v>
      </c>
      <c r="I1215" s="37" t="s">
        <v>6</v>
      </c>
      <c r="J1215" s="36">
        <v>2.5</v>
      </c>
      <c r="K1215" s="36"/>
      <c r="P1215" s="27"/>
      <c r="Q1215" s="27"/>
      <c r="R1215" s="27"/>
      <c r="S1215" s="27"/>
    </row>
    <row r="1216" spans="2:19" x14ac:dyDescent="0.25">
      <c r="B1216" s="35"/>
      <c r="C1216" s="35"/>
      <c r="D1216" s="30"/>
      <c r="E1216" s="36"/>
      <c r="F1216" s="38" t="s">
        <v>32</v>
      </c>
      <c r="G1216" s="38" t="s">
        <v>105</v>
      </c>
      <c r="H1216" s="38">
        <v>6</v>
      </c>
      <c r="I1216" s="38" t="s">
        <v>7</v>
      </c>
      <c r="J1216" s="36">
        <v>24.6</v>
      </c>
      <c r="K1216" s="36"/>
      <c r="P1216" s="27"/>
      <c r="Q1216" s="27"/>
      <c r="R1216" s="27"/>
      <c r="S1216" s="27"/>
    </row>
    <row r="1217" spans="2:19" x14ac:dyDescent="0.25">
      <c r="B1217" s="35"/>
      <c r="C1217" s="35"/>
      <c r="D1217" s="30"/>
      <c r="E1217" s="36"/>
      <c r="F1217" s="38" t="s">
        <v>32</v>
      </c>
      <c r="G1217" s="38" t="s">
        <v>104</v>
      </c>
      <c r="H1217" s="37">
        <v>1</v>
      </c>
      <c r="I1217" s="37" t="s">
        <v>2</v>
      </c>
      <c r="J1217" s="38">
        <v>54</v>
      </c>
      <c r="K1217" s="36"/>
      <c r="P1217" s="27"/>
      <c r="Q1217" s="27"/>
      <c r="R1217" s="27"/>
      <c r="S1217" s="27"/>
    </row>
    <row r="1218" spans="2:19" x14ac:dyDescent="0.25">
      <c r="B1218" s="35"/>
      <c r="C1218" s="35"/>
      <c r="D1218" s="30"/>
      <c r="E1218" s="36"/>
      <c r="F1218" s="38" t="s">
        <v>32</v>
      </c>
      <c r="G1218" s="38" t="s">
        <v>104</v>
      </c>
      <c r="H1218" s="36">
        <v>2</v>
      </c>
      <c r="I1218" s="36" t="s">
        <v>3</v>
      </c>
      <c r="J1218" s="36">
        <v>10.6</v>
      </c>
      <c r="K1218" s="36"/>
      <c r="P1218" s="27"/>
      <c r="Q1218" s="27"/>
      <c r="R1218" s="27"/>
      <c r="S1218" s="27"/>
    </row>
    <row r="1219" spans="2:19" x14ac:dyDescent="0.25">
      <c r="B1219" s="35"/>
      <c r="C1219" s="35"/>
      <c r="D1219" s="30"/>
      <c r="E1219" s="36"/>
      <c r="F1219" s="38" t="s">
        <v>32</v>
      </c>
      <c r="G1219" s="38" t="s">
        <v>104</v>
      </c>
      <c r="H1219" s="37">
        <v>3</v>
      </c>
      <c r="I1219" s="37" t="s">
        <v>4</v>
      </c>
      <c r="J1219" s="36">
        <v>1.1000000000000001</v>
      </c>
      <c r="K1219" s="36"/>
      <c r="P1219" s="27"/>
      <c r="Q1219" s="27"/>
      <c r="R1219" s="27"/>
      <c r="S1219" s="27"/>
    </row>
    <row r="1220" spans="2:19" x14ac:dyDescent="0.25">
      <c r="B1220" s="35"/>
      <c r="C1220" s="35"/>
      <c r="D1220" s="30"/>
      <c r="E1220" s="36"/>
      <c r="F1220" s="38" t="s">
        <v>32</v>
      </c>
      <c r="G1220" s="38" t="s">
        <v>104</v>
      </c>
      <c r="H1220" s="36">
        <v>4</v>
      </c>
      <c r="I1220" s="36" t="s">
        <v>5</v>
      </c>
      <c r="J1220" s="36">
        <v>0.25</v>
      </c>
      <c r="K1220" s="36"/>
      <c r="P1220" s="27"/>
      <c r="Q1220" s="27"/>
      <c r="R1220" s="27"/>
      <c r="S1220" s="27"/>
    </row>
    <row r="1221" spans="2:19" x14ac:dyDescent="0.25">
      <c r="B1221" s="35"/>
      <c r="C1221" s="35"/>
      <c r="D1221" s="30"/>
      <c r="E1221" s="36"/>
      <c r="F1221" s="38" t="s">
        <v>32</v>
      </c>
      <c r="G1221" s="38" t="s">
        <v>104</v>
      </c>
      <c r="H1221" s="37">
        <v>5</v>
      </c>
      <c r="I1221" s="37" t="s">
        <v>6</v>
      </c>
      <c r="J1221" s="36">
        <v>2.5</v>
      </c>
      <c r="K1221" s="36"/>
      <c r="P1221" s="27"/>
      <c r="Q1221" s="27"/>
      <c r="R1221" s="27"/>
      <c r="S1221" s="27"/>
    </row>
    <row r="1222" spans="2:19" x14ac:dyDescent="0.25">
      <c r="B1222" s="35"/>
      <c r="C1222" s="35"/>
      <c r="D1222" s="30"/>
      <c r="E1222" s="36"/>
      <c r="F1222" s="38" t="s">
        <v>32</v>
      </c>
      <c r="G1222" s="38" t="s">
        <v>104</v>
      </c>
      <c r="H1222" s="38">
        <v>6</v>
      </c>
      <c r="I1222" s="38" t="s">
        <v>7</v>
      </c>
      <c r="J1222" s="36">
        <v>25</v>
      </c>
      <c r="K1222" s="36"/>
      <c r="P1222" s="27"/>
      <c r="Q1222" s="27"/>
      <c r="R1222" s="27"/>
      <c r="S1222" s="27"/>
    </row>
    <row r="1223" spans="2:19" x14ac:dyDescent="0.25">
      <c r="B1223" s="35"/>
      <c r="C1223" s="35"/>
      <c r="D1223" s="30"/>
      <c r="E1223" s="36"/>
      <c r="F1223" s="38" t="s">
        <v>32</v>
      </c>
      <c r="G1223" s="38" t="s">
        <v>103</v>
      </c>
      <c r="H1223" s="37">
        <v>1</v>
      </c>
      <c r="I1223" s="37" t="s">
        <v>2</v>
      </c>
      <c r="J1223" s="38">
        <v>47</v>
      </c>
      <c r="K1223" s="36"/>
      <c r="P1223" s="27"/>
      <c r="Q1223" s="27"/>
      <c r="R1223" s="27"/>
      <c r="S1223" s="27"/>
    </row>
    <row r="1224" spans="2:19" x14ac:dyDescent="0.25">
      <c r="B1224" s="35"/>
      <c r="C1224" s="35"/>
      <c r="D1224" s="30"/>
      <c r="E1224" s="36"/>
      <c r="F1224" s="38" t="s">
        <v>32</v>
      </c>
      <c r="G1224" s="38" t="s">
        <v>103</v>
      </c>
      <c r="H1224" s="36">
        <v>2</v>
      </c>
      <c r="I1224" s="36" t="s">
        <v>3</v>
      </c>
      <c r="J1224" s="36">
        <v>6.8</v>
      </c>
      <c r="K1224" s="36"/>
      <c r="P1224" s="27"/>
      <c r="Q1224" s="27"/>
      <c r="R1224" s="27"/>
      <c r="S1224" s="27"/>
    </row>
    <row r="1225" spans="2:19" x14ac:dyDescent="0.25">
      <c r="B1225" s="35"/>
      <c r="C1225" s="35"/>
      <c r="D1225" s="30"/>
      <c r="E1225" s="36"/>
      <c r="F1225" s="38" t="s">
        <v>32</v>
      </c>
      <c r="G1225" s="38" t="s">
        <v>103</v>
      </c>
      <c r="H1225" s="37">
        <v>3</v>
      </c>
      <c r="I1225" s="37" t="s">
        <v>4</v>
      </c>
      <c r="J1225" s="36">
        <v>0.64</v>
      </c>
      <c r="K1225" s="36"/>
      <c r="P1225" s="27"/>
      <c r="Q1225" s="27"/>
      <c r="R1225" s="27"/>
      <c r="S1225" s="27"/>
    </row>
    <row r="1226" spans="2:19" x14ac:dyDescent="0.25">
      <c r="B1226" s="35"/>
      <c r="C1226" s="35"/>
      <c r="D1226" s="30"/>
      <c r="E1226" s="36"/>
      <c r="F1226" s="38" t="s">
        <v>32</v>
      </c>
      <c r="G1226" s="38" t="s">
        <v>103</v>
      </c>
      <c r="H1226" s="36">
        <v>4</v>
      </c>
      <c r="I1226" s="36" t="s">
        <v>5</v>
      </c>
      <c r="J1226" s="36">
        <v>0.28000000000000003</v>
      </c>
      <c r="K1226" s="36"/>
      <c r="P1226" s="27"/>
      <c r="Q1226" s="27"/>
      <c r="R1226" s="27"/>
      <c r="S1226" s="27"/>
    </row>
    <row r="1227" spans="2:19" x14ac:dyDescent="0.25">
      <c r="B1227" s="35"/>
      <c r="C1227" s="35"/>
      <c r="D1227" s="30"/>
      <c r="E1227" s="36"/>
      <c r="F1227" s="38" t="s">
        <v>32</v>
      </c>
      <c r="G1227" s="38" t="s">
        <v>103</v>
      </c>
      <c r="H1227" s="37">
        <v>5</v>
      </c>
      <c r="I1227" s="37" t="s">
        <v>6</v>
      </c>
      <c r="J1227" s="36">
        <v>2.5</v>
      </c>
      <c r="K1227" s="36"/>
      <c r="P1227" s="27"/>
      <c r="Q1227" s="27"/>
      <c r="R1227" s="27"/>
      <c r="S1227" s="27"/>
    </row>
    <row r="1228" spans="2:19" x14ac:dyDescent="0.25">
      <c r="B1228" s="35"/>
      <c r="C1228" s="35"/>
      <c r="D1228" s="30"/>
      <c r="E1228" s="36"/>
      <c r="F1228" s="38" t="s">
        <v>32</v>
      </c>
      <c r="G1228" s="38" t="s">
        <v>103</v>
      </c>
      <c r="H1228" s="38">
        <v>6</v>
      </c>
      <c r="I1228" s="38" t="s">
        <v>7</v>
      </c>
      <c r="J1228" s="36">
        <v>26</v>
      </c>
      <c r="K1228" s="36"/>
      <c r="P1228" s="27"/>
      <c r="Q1228" s="27"/>
      <c r="R1228" s="27"/>
      <c r="S1228" s="27"/>
    </row>
    <row r="1229" spans="2:19" x14ac:dyDescent="0.25">
      <c r="B1229" s="35"/>
      <c r="C1229" s="35"/>
      <c r="D1229" s="30"/>
      <c r="E1229" s="36"/>
      <c r="F1229" s="38" t="s">
        <v>32</v>
      </c>
      <c r="G1229" s="38" t="s">
        <v>102</v>
      </c>
      <c r="H1229" s="37">
        <v>1</v>
      </c>
      <c r="I1229" s="37" t="s">
        <v>2</v>
      </c>
      <c r="J1229" s="38">
        <v>54</v>
      </c>
      <c r="K1229" s="36"/>
      <c r="P1229" s="27"/>
      <c r="Q1229" s="27"/>
      <c r="R1229" s="27"/>
      <c r="S1229" s="27"/>
    </row>
    <row r="1230" spans="2:19" x14ac:dyDescent="0.25">
      <c r="B1230" s="35"/>
      <c r="C1230" s="35"/>
      <c r="D1230" s="30"/>
      <c r="E1230" s="36"/>
      <c r="F1230" s="38" t="s">
        <v>32</v>
      </c>
      <c r="G1230" s="38" t="s">
        <v>102</v>
      </c>
      <c r="H1230" s="36">
        <v>2</v>
      </c>
      <c r="I1230" s="36" t="s">
        <v>3</v>
      </c>
      <c r="J1230" s="36">
        <v>4.2</v>
      </c>
      <c r="K1230" s="36"/>
      <c r="P1230" s="27"/>
      <c r="Q1230" s="27"/>
      <c r="R1230" s="27"/>
      <c r="S1230" s="27"/>
    </row>
    <row r="1231" spans="2:19" x14ac:dyDescent="0.25">
      <c r="B1231" s="35"/>
      <c r="C1231" s="35"/>
      <c r="D1231" s="30"/>
      <c r="E1231" s="36"/>
      <c r="F1231" s="38" t="s">
        <v>32</v>
      </c>
      <c r="G1231" s="38" t="s">
        <v>102</v>
      </c>
      <c r="H1231" s="37">
        <v>3</v>
      </c>
      <c r="I1231" s="37" t="s">
        <v>4</v>
      </c>
      <c r="J1231" s="36">
        <v>0.77</v>
      </c>
      <c r="K1231" s="36"/>
      <c r="P1231" s="27"/>
      <c r="Q1231" s="27"/>
      <c r="R1231" s="27"/>
      <c r="S1231" s="27"/>
    </row>
    <row r="1232" spans="2:19" x14ac:dyDescent="0.25">
      <c r="B1232" s="35"/>
      <c r="C1232" s="35"/>
      <c r="D1232" s="30"/>
      <c r="E1232" s="36"/>
      <c r="F1232" s="38" t="s">
        <v>32</v>
      </c>
      <c r="G1232" s="38" t="s">
        <v>102</v>
      </c>
      <c r="H1232" s="36">
        <v>4</v>
      </c>
      <c r="I1232" s="36" t="s">
        <v>5</v>
      </c>
      <c r="J1232" s="36">
        <v>7.0000000000000007E-2</v>
      </c>
      <c r="K1232" s="36"/>
      <c r="P1232" s="27"/>
      <c r="Q1232" s="27"/>
      <c r="R1232" s="27"/>
      <c r="S1232" s="27"/>
    </row>
    <row r="1233" spans="2:19" x14ac:dyDescent="0.25">
      <c r="B1233" s="35"/>
      <c r="C1233" s="35"/>
      <c r="D1233" s="30"/>
      <c r="E1233" s="36"/>
      <c r="F1233" s="38" t="s">
        <v>32</v>
      </c>
      <c r="G1233" s="38" t="s">
        <v>102</v>
      </c>
      <c r="H1233" s="37">
        <v>5</v>
      </c>
      <c r="I1233" s="37" t="s">
        <v>6</v>
      </c>
      <c r="J1233" s="36">
        <v>1</v>
      </c>
      <c r="K1233" s="36"/>
      <c r="P1233" s="27"/>
      <c r="Q1233" s="27"/>
      <c r="R1233" s="27"/>
      <c r="S1233" s="27"/>
    </row>
    <row r="1234" spans="2:19" x14ac:dyDescent="0.25">
      <c r="B1234" s="35"/>
      <c r="C1234" s="35"/>
      <c r="D1234" s="30"/>
      <c r="E1234" s="36"/>
      <c r="F1234" s="38" t="s">
        <v>32</v>
      </c>
      <c r="G1234" s="38" t="s">
        <v>102</v>
      </c>
      <c r="H1234" s="38">
        <v>6</v>
      </c>
      <c r="I1234" s="38" t="s">
        <v>7</v>
      </c>
      <c r="J1234" s="36">
        <v>27</v>
      </c>
      <c r="K1234" s="36"/>
      <c r="P1234" s="27"/>
      <c r="Q1234" s="27"/>
      <c r="R1234" s="27"/>
      <c r="S1234" s="27"/>
    </row>
    <row r="1235" spans="2:19" x14ac:dyDescent="0.25">
      <c r="B1235" s="35"/>
      <c r="C1235" s="35"/>
      <c r="D1235" s="30"/>
      <c r="E1235" s="36"/>
      <c r="F1235" s="38" t="s">
        <v>32</v>
      </c>
      <c r="G1235" s="38" t="s">
        <v>101</v>
      </c>
      <c r="H1235" s="37">
        <v>1</v>
      </c>
      <c r="I1235" s="37" t="s">
        <v>2</v>
      </c>
      <c r="J1235" s="38">
        <v>51</v>
      </c>
      <c r="K1235" s="36"/>
      <c r="P1235" s="27"/>
      <c r="Q1235" s="27"/>
      <c r="R1235" s="27"/>
      <c r="S1235" s="27"/>
    </row>
    <row r="1236" spans="2:19" x14ac:dyDescent="0.25">
      <c r="B1236" s="35"/>
      <c r="C1236" s="35"/>
      <c r="D1236" s="30"/>
      <c r="E1236" s="36"/>
      <c r="F1236" s="38" t="s">
        <v>32</v>
      </c>
      <c r="G1236" s="38" t="s">
        <v>101</v>
      </c>
      <c r="H1236" s="36">
        <v>2</v>
      </c>
      <c r="I1236" s="36" t="s">
        <v>3</v>
      </c>
      <c r="J1236" s="36">
        <v>9.6</v>
      </c>
      <c r="K1236" s="36"/>
      <c r="P1236" s="27"/>
      <c r="Q1236" s="27"/>
      <c r="R1236" s="27"/>
      <c r="S1236" s="27"/>
    </row>
    <row r="1237" spans="2:19" x14ac:dyDescent="0.25">
      <c r="B1237" s="35"/>
      <c r="C1237" s="35"/>
      <c r="D1237" s="30"/>
      <c r="E1237" s="36"/>
      <c r="F1237" s="38" t="s">
        <v>32</v>
      </c>
      <c r="G1237" s="38" t="s">
        <v>101</v>
      </c>
      <c r="H1237" s="37">
        <v>3</v>
      </c>
      <c r="I1237" s="37" t="s">
        <v>4</v>
      </c>
      <c r="J1237" s="36">
        <v>1.56</v>
      </c>
      <c r="K1237" s="36"/>
      <c r="P1237" s="27"/>
      <c r="Q1237" s="27"/>
      <c r="R1237" s="27"/>
      <c r="S1237" s="27"/>
    </row>
    <row r="1238" spans="2:19" x14ac:dyDescent="0.25">
      <c r="B1238" s="35"/>
      <c r="C1238" s="35"/>
      <c r="D1238" s="30"/>
      <c r="E1238" s="36"/>
      <c r="F1238" s="38" t="s">
        <v>32</v>
      </c>
      <c r="G1238" s="38" t="s">
        <v>101</v>
      </c>
      <c r="H1238" s="36">
        <v>4</v>
      </c>
      <c r="I1238" s="36" t="s">
        <v>5</v>
      </c>
      <c r="J1238" s="36">
        <v>0.22</v>
      </c>
      <c r="K1238" s="36"/>
      <c r="P1238" s="27"/>
      <c r="Q1238" s="27"/>
      <c r="R1238" s="27"/>
      <c r="S1238" s="27"/>
    </row>
    <row r="1239" spans="2:19" x14ac:dyDescent="0.25">
      <c r="B1239" s="35"/>
      <c r="C1239" s="35"/>
      <c r="D1239" s="30"/>
      <c r="E1239" s="36"/>
      <c r="F1239" s="38" t="s">
        <v>32</v>
      </c>
      <c r="G1239" s="38" t="s">
        <v>101</v>
      </c>
      <c r="H1239" s="37">
        <v>5</v>
      </c>
      <c r="I1239" s="37" t="s">
        <v>6</v>
      </c>
      <c r="J1239" s="36">
        <v>4.5</v>
      </c>
      <c r="K1239" s="36"/>
      <c r="P1239" s="27"/>
      <c r="Q1239" s="27"/>
      <c r="R1239" s="27"/>
      <c r="S1239" s="27"/>
    </row>
    <row r="1240" spans="2:19" x14ac:dyDescent="0.25">
      <c r="B1240" s="35"/>
      <c r="C1240" s="35"/>
      <c r="D1240" s="30"/>
      <c r="E1240" s="36"/>
      <c r="F1240" s="38" t="s">
        <v>32</v>
      </c>
      <c r="G1240" s="38" t="s">
        <v>101</v>
      </c>
      <c r="H1240" s="38">
        <v>6</v>
      </c>
      <c r="I1240" s="38" t="s">
        <v>7</v>
      </c>
      <c r="J1240" s="36">
        <v>24</v>
      </c>
      <c r="K1240" s="36"/>
      <c r="P1240" s="27"/>
      <c r="Q1240" s="27"/>
      <c r="R1240" s="27"/>
      <c r="S1240" s="27"/>
    </row>
    <row r="1241" spans="2:19" x14ac:dyDescent="0.25">
      <c r="B1241" s="35"/>
      <c r="C1241" s="35"/>
      <c r="D1241" s="30"/>
      <c r="E1241" s="36"/>
      <c r="F1241" s="38" t="s">
        <v>33</v>
      </c>
      <c r="G1241" s="38" t="s">
        <v>100</v>
      </c>
      <c r="H1241" s="37">
        <v>1</v>
      </c>
      <c r="I1241" s="37" t="s">
        <v>2</v>
      </c>
      <c r="J1241" s="38">
        <v>46</v>
      </c>
      <c r="K1241" s="36"/>
      <c r="P1241" s="27"/>
      <c r="Q1241" s="27"/>
      <c r="R1241" s="27"/>
      <c r="S1241" s="27"/>
    </row>
    <row r="1242" spans="2:19" x14ac:dyDescent="0.25">
      <c r="B1242" s="35"/>
      <c r="C1242" s="35"/>
      <c r="D1242" s="30"/>
      <c r="E1242" s="36"/>
      <c r="F1242" s="38" t="s">
        <v>33</v>
      </c>
      <c r="G1242" s="38" t="s">
        <v>100</v>
      </c>
      <c r="H1242" s="36">
        <v>2</v>
      </c>
      <c r="I1242" s="36" t="s">
        <v>3</v>
      </c>
      <c r="J1242" s="36">
        <v>11.1</v>
      </c>
      <c r="K1242" s="36"/>
      <c r="P1242" s="27"/>
      <c r="Q1242" s="27"/>
      <c r="R1242" s="27"/>
      <c r="S1242" s="27"/>
    </row>
    <row r="1243" spans="2:19" x14ac:dyDescent="0.25">
      <c r="B1243" s="35"/>
      <c r="C1243" s="35"/>
      <c r="D1243" s="30"/>
      <c r="E1243" s="36"/>
      <c r="F1243" s="38" t="s">
        <v>33</v>
      </c>
      <c r="G1243" s="38" t="s">
        <v>100</v>
      </c>
      <c r="H1243" s="37">
        <v>3</v>
      </c>
      <c r="I1243" s="37" t="s">
        <v>4</v>
      </c>
      <c r="J1243" s="36">
        <v>1.3</v>
      </c>
      <c r="K1243" s="36"/>
      <c r="P1243" s="27"/>
      <c r="Q1243" s="27"/>
      <c r="R1243" s="27"/>
      <c r="S1243" s="27"/>
    </row>
    <row r="1244" spans="2:19" x14ac:dyDescent="0.25">
      <c r="B1244" s="35"/>
      <c r="C1244" s="35"/>
      <c r="D1244" s="30"/>
      <c r="E1244" s="36"/>
      <c r="F1244" s="38" t="s">
        <v>33</v>
      </c>
      <c r="G1244" s="38" t="s">
        <v>100</v>
      </c>
      <c r="H1244" s="36">
        <v>4</v>
      </c>
      <c r="I1244" s="36" t="s">
        <v>5</v>
      </c>
      <c r="J1244" s="36">
        <v>0.25</v>
      </c>
      <c r="K1244" s="36"/>
      <c r="P1244" s="27"/>
      <c r="Q1244" s="27"/>
      <c r="R1244" s="27"/>
      <c r="S1244" s="27"/>
    </row>
    <row r="1245" spans="2:19" x14ac:dyDescent="0.25">
      <c r="B1245" s="35"/>
      <c r="C1245" s="35"/>
      <c r="D1245" s="30"/>
      <c r="E1245" s="36"/>
      <c r="F1245" s="38" t="s">
        <v>33</v>
      </c>
      <c r="G1245" s="38" t="s">
        <v>100</v>
      </c>
      <c r="H1245" s="37">
        <v>5</v>
      </c>
      <c r="I1245" s="37" t="s">
        <v>6</v>
      </c>
      <c r="J1245" s="36">
        <v>6</v>
      </c>
      <c r="K1245" s="36"/>
      <c r="P1245" s="27"/>
      <c r="Q1245" s="27"/>
      <c r="R1245" s="27"/>
      <c r="S1245" s="27"/>
    </row>
    <row r="1246" spans="2:19" x14ac:dyDescent="0.25">
      <c r="B1246" s="35"/>
      <c r="C1246" s="35"/>
      <c r="D1246" s="30"/>
      <c r="E1246" s="36"/>
      <c r="F1246" s="38" t="s">
        <v>33</v>
      </c>
      <c r="G1246" s="38" t="s">
        <v>100</v>
      </c>
      <c r="H1246" s="38">
        <v>6</v>
      </c>
      <c r="I1246" s="38" t="s">
        <v>7</v>
      </c>
      <c r="J1246" s="36">
        <v>21.7</v>
      </c>
      <c r="K1246" s="36"/>
      <c r="P1246" s="27"/>
      <c r="Q1246" s="27"/>
      <c r="R1246" s="27"/>
      <c r="S1246" s="27"/>
    </row>
    <row r="1247" spans="2:19" x14ac:dyDescent="0.25">
      <c r="B1247" s="35"/>
      <c r="C1247" s="35"/>
      <c r="D1247" s="30"/>
      <c r="E1247" s="36"/>
      <c r="F1247" s="38" t="s">
        <v>33</v>
      </c>
      <c r="G1247" s="38" t="s">
        <v>99</v>
      </c>
      <c r="H1247" s="37">
        <v>1</v>
      </c>
      <c r="I1247" s="37" t="s">
        <v>2</v>
      </c>
      <c r="J1247" s="38">
        <v>52</v>
      </c>
      <c r="K1247" s="36"/>
      <c r="P1247" s="27"/>
      <c r="Q1247" s="27"/>
      <c r="R1247" s="27"/>
      <c r="S1247" s="27"/>
    </row>
    <row r="1248" spans="2:19" x14ac:dyDescent="0.25">
      <c r="B1248" s="35"/>
      <c r="C1248" s="35"/>
      <c r="D1248" s="30"/>
      <c r="E1248" s="36"/>
      <c r="F1248" s="38" t="s">
        <v>33</v>
      </c>
      <c r="G1248" s="38" t="s">
        <v>99</v>
      </c>
      <c r="H1248" s="36">
        <v>2</v>
      </c>
      <c r="I1248" s="36" t="s">
        <v>3</v>
      </c>
      <c r="J1248" s="36">
        <v>7.5</v>
      </c>
      <c r="K1248" s="36"/>
      <c r="P1248" s="27"/>
      <c r="Q1248" s="27"/>
      <c r="R1248" s="27"/>
      <c r="S1248" s="27"/>
    </row>
    <row r="1249" spans="2:19" x14ac:dyDescent="0.25">
      <c r="B1249" s="35"/>
      <c r="C1249" s="35"/>
      <c r="D1249" s="30"/>
      <c r="E1249" s="36"/>
      <c r="F1249" s="38" t="s">
        <v>33</v>
      </c>
      <c r="G1249" s="38" t="s">
        <v>99</v>
      </c>
      <c r="H1249" s="37">
        <v>3</v>
      </c>
      <c r="I1249" s="37" t="s">
        <v>4</v>
      </c>
      <c r="J1249" s="36">
        <v>0.93</v>
      </c>
      <c r="K1249" s="36"/>
      <c r="P1249" s="27"/>
      <c r="Q1249" s="27"/>
      <c r="R1249" s="27"/>
      <c r="S1249" s="27"/>
    </row>
    <row r="1250" spans="2:19" x14ac:dyDescent="0.25">
      <c r="B1250" s="35"/>
      <c r="C1250" s="35"/>
      <c r="D1250" s="30"/>
      <c r="E1250" s="36"/>
      <c r="F1250" s="38" t="s">
        <v>33</v>
      </c>
      <c r="G1250" s="38" t="s">
        <v>99</v>
      </c>
      <c r="H1250" s="36">
        <v>4</v>
      </c>
      <c r="I1250" s="36" t="s">
        <v>5</v>
      </c>
      <c r="J1250" s="36">
        <v>0.19</v>
      </c>
      <c r="K1250" s="36"/>
      <c r="P1250" s="27"/>
      <c r="Q1250" s="27"/>
      <c r="R1250" s="27"/>
      <c r="S1250" s="27"/>
    </row>
    <row r="1251" spans="2:19" x14ac:dyDescent="0.25">
      <c r="B1251" s="35"/>
      <c r="C1251" s="35"/>
      <c r="D1251" s="30"/>
      <c r="E1251" s="36"/>
      <c r="F1251" s="38" t="s">
        <v>33</v>
      </c>
      <c r="G1251" s="38" t="s">
        <v>99</v>
      </c>
      <c r="H1251" s="37">
        <v>5</v>
      </c>
      <c r="I1251" s="37" t="s">
        <v>6</v>
      </c>
      <c r="J1251" s="36">
        <v>8.5</v>
      </c>
      <c r="K1251" s="36"/>
      <c r="P1251" s="27"/>
      <c r="Q1251" s="27"/>
      <c r="R1251" s="27"/>
      <c r="S1251" s="27"/>
    </row>
    <row r="1252" spans="2:19" x14ac:dyDescent="0.25">
      <c r="B1252" s="35"/>
      <c r="C1252" s="35"/>
      <c r="D1252" s="30"/>
      <c r="E1252" s="36"/>
      <c r="F1252" s="38" t="s">
        <v>33</v>
      </c>
      <c r="G1252" s="38" t="s">
        <v>99</v>
      </c>
      <c r="H1252" s="38">
        <v>6</v>
      </c>
      <c r="I1252" s="38" t="s">
        <v>7</v>
      </c>
      <c r="J1252" s="36">
        <v>23.3</v>
      </c>
      <c r="K1252" s="36"/>
      <c r="P1252" s="27"/>
      <c r="Q1252" s="27"/>
      <c r="R1252" s="27"/>
      <c r="S1252" s="27"/>
    </row>
    <row r="1253" spans="2:19" x14ac:dyDescent="0.25">
      <c r="B1253" s="35"/>
      <c r="C1253" s="35"/>
      <c r="D1253" s="30"/>
      <c r="E1253" s="36"/>
      <c r="F1253" s="38" t="s">
        <v>33</v>
      </c>
      <c r="G1253" s="38" t="s">
        <v>98</v>
      </c>
      <c r="H1253" s="37">
        <v>1</v>
      </c>
      <c r="I1253" s="37" t="s">
        <v>2</v>
      </c>
      <c r="J1253" s="38">
        <v>65</v>
      </c>
      <c r="K1253" s="36"/>
      <c r="P1253" s="27"/>
      <c r="Q1253" s="27"/>
      <c r="R1253" s="27"/>
      <c r="S1253" s="27"/>
    </row>
    <row r="1254" spans="2:19" x14ac:dyDescent="0.25">
      <c r="B1254" s="35"/>
      <c r="C1254" s="35"/>
      <c r="D1254" s="30"/>
      <c r="E1254" s="36"/>
      <c r="F1254" s="38" t="s">
        <v>33</v>
      </c>
      <c r="G1254" s="38" t="s">
        <v>98</v>
      </c>
      <c r="H1254" s="36">
        <v>2</v>
      </c>
      <c r="I1254" s="36" t="s">
        <v>3</v>
      </c>
      <c r="J1254" s="36">
        <v>7</v>
      </c>
      <c r="K1254" s="36"/>
      <c r="P1254" s="27"/>
      <c r="Q1254" s="27"/>
      <c r="R1254" s="27"/>
      <c r="S1254" s="27"/>
    </row>
    <row r="1255" spans="2:19" x14ac:dyDescent="0.25">
      <c r="B1255" s="35"/>
      <c r="C1255" s="35"/>
      <c r="D1255" s="30"/>
      <c r="E1255" s="36"/>
      <c r="F1255" s="38" t="s">
        <v>33</v>
      </c>
      <c r="G1255" s="38" t="s">
        <v>98</v>
      </c>
      <c r="H1255" s="37">
        <v>3</v>
      </c>
      <c r="I1255" s="37" t="s">
        <v>4</v>
      </c>
      <c r="J1255" s="36">
        <v>0.74</v>
      </c>
      <c r="K1255" s="36"/>
      <c r="P1255" s="27"/>
      <c r="Q1255" s="27"/>
      <c r="R1255" s="27"/>
      <c r="S1255" s="27"/>
    </row>
    <row r="1256" spans="2:19" x14ac:dyDescent="0.25">
      <c r="B1256" s="35"/>
      <c r="C1256" s="35"/>
      <c r="D1256" s="30"/>
      <c r="E1256" s="36"/>
      <c r="F1256" s="38" t="s">
        <v>33</v>
      </c>
      <c r="G1256" s="38" t="s">
        <v>98</v>
      </c>
      <c r="H1256" s="36">
        <v>4</v>
      </c>
      <c r="I1256" s="36" t="s">
        <v>5</v>
      </c>
      <c r="J1256" s="36">
        <v>0.25</v>
      </c>
      <c r="K1256" s="36"/>
      <c r="P1256" s="27"/>
      <c r="Q1256" s="27"/>
      <c r="R1256" s="27"/>
      <c r="S1256" s="27"/>
    </row>
    <row r="1257" spans="2:19" x14ac:dyDescent="0.25">
      <c r="B1257" s="35"/>
      <c r="C1257" s="35"/>
      <c r="D1257" s="30"/>
      <c r="E1257" s="36"/>
      <c r="F1257" s="38" t="s">
        <v>33</v>
      </c>
      <c r="G1257" s="38" t="s">
        <v>98</v>
      </c>
      <c r="H1257" s="37">
        <v>5</v>
      </c>
      <c r="I1257" s="37" t="s">
        <v>6</v>
      </c>
      <c r="J1257" s="36">
        <v>6</v>
      </c>
      <c r="K1257" s="36"/>
      <c r="P1257" s="27"/>
      <c r="Q1257" s="27"/>
      <c r="R1257" s="27"/>
      <c r="S1257" s="27"/>
    </row>
    <row r="1258" spans="2:19" x14ac:dyDescent="0.25">
      <c r="B1258" s="35"/>
      <c r="C1258" s="35"/>
      <c r="D1258" s="30"/>
      <c r="E1258" s="36"/>
      <c r="F1258" s="38" t="s">
        <v>33</v>
      </c>
      <c r="G1258" s="38" t="s">
        <v>98</v>
      </c>
      <c r="H1258" s="38">
        <v>6</v>
      </c>
      <c r="I1258" s="38" t="s">
        <v>7</v>
      </c>
      <c r="J1258" s="36">
        <v>23.6</v>
      </c>
      <c r="K1258" s="36"/>
      <c r="P1258" s="27"/>
      <c r="Q1258" s="27"/>
      <c r="R1258" s="27"/>
      <c r="S1258" s="27"/>
    </row>
    <row r="1259" spans="2:19" x14ac:dyDescent="0.25">
      <c r="B1259" s="35"/>
      <c r="C1259" s="35"/>
      <c r="D1259" s="30"/>
      <c r="E1259" s="36"/>
      <c r="F1259" s="38" t="s">
        <v>34</v>
      </c>
      <c r="G1259" s="38" t="s">
        <v>97</v>
      </c>
      <c r="H1259" s="37">
        <v>1</v>
      </c>
      <c r="I1259" s="37" t="s">
        <v>2</v>
      </c>
      <c r="J1259" s="38">
        <v>20</v>
      </c>
      <c r="K1259" s="36"/>
      <c r="P1259" s="27"/>
      <c r="Q1259" s="27"/>
      <c r="R1259" s="27"/>
      <c r="S1259" s="27"/>
    </row>
    <row r="1260" spans="2:19" x14ac:dyDescent="0.25">
      <c r="B1260" s="35"/>
      <c r="C1260" s="35"/>
      <c r="D1260" s="30"/>
      <c r="E1260" s="36"/>
      <c r="F1260" s="38" t="s">
        <v>34</v>
      </c>
      <c r="G1260" s="38" t="s">
        <v>97</v>
      </c>
      <c r="H1260" s="36">
        <v>2</v>
      </c>
      <c r="I1260" s="36" t="s">
        <v>3</v>
      </c>
      <c r="J1260" s="36">
        <v>0.8</v>
      </c>
      <c r="K1260" s="36"/>
      <c r="P1260" s="27"/>
      <c r="Q1260" s="27"/>
      <c r="R1260" s="27"/>
      <c r="S1260" s="27"/>
    </row>
    <row r="1261" spans="2:19" x14ac:dyDescent="0.25">
      <c r="B1261" s="35"/>
      <c r="C1261" s="35"/>
      <c r="D1261" s="30"/>
      <c r="E1261" s="36"/>
      <c r="F1261" s="38" t="s">
        <v>34</v>
      </c>
      <c r="G1261" s="38" t="s">
        <v>97</v>
      </c>
      <c r="H1261" s="37">
        <v>3</v>
      </c>
      <c r="I1261" s="37" t="s">
        <v>4</v>
      </c>
      <c r="J1261" s="36">
        <v>0.14000000000000001</v>
      </c>
      <c r="K1261" s="36"/>
      <c r="P1261" s="27"/>
      <c r="Q1261" s="27"/>
      <c r="R1261" s="27"/>
      <c r="S1261" s="27"/>
    </row>
    <row r="1262" spans="2:19" x14ac:dyDescent="0.25">
      <c r="B1262" s="35"/>
      <c r="C1262" s="35"/>
      <c r="D1262" s="30"/>
      <c r="E1262" s="36"/>
      <c r="F1262" s="38" t="s">
        <v>34</v>
      </c>
      <c r="G1262" s="38" t="s">
        <v>97</v>
      </c>
      <c r="H1262" s="36">
        <v>4</v>
      </c>
      <c r="I1262" s="36" t="s">
        <v>5</v>
      </c>
      <c r="J1262" s="36">
        <v>0.08</v>
      </c>
      <c r="K1262" s="36"/>
      <c r="P1262" s="27"/>
      <c r="Q1262" s="27"/>
      <c r="R1262" s="27"/>
      <c r="S1262" s="27"/>
    </row>
    <row r="1263" spans="2:19" x14ac:dyDescent="0.25">
      <c r="B1263" s="35"/>
      <c r="C1263" s="35"/>
      <c r="D1263" s="30"/>
      <c r="E1263" s="36"/>
      <c r="F1263" s="38" t="s">
        <v>34</v>
      </c>
      <c r="G1263" s="38" t="s">
        <v>97</v>
      </c>
      <c r="H1263" s="37">
        <v>5</v>
      </c>
      <c r="I1263" s="37" t="s">
        <v>6</v>
      </c>
      <c r="J1263" s="36">
        <v>0.3</v>
      </c>
      <c r="K1263" s="36"/>
      <c r="P1263" s="27"/>
      <c r="Q1263" s="27"/>
      <c r="R1263" s="27"/>
      <c r="S1263" s="27"/>
    </row>
    <row r="1264" spans="2:19" x14ac:dyDescent="0.25">
      <c r="B1264" s="35"/>
      <c r="C1264" s="35"/>
      <c r="D1264" s="30"/>
      <c r="E1264" s="36"/>
      <c r="F1264" s="38" t="s">
        <v>34</v>
      </c>
      <c r="G1264" s="38" t="s">
        <v>97</v>
      </c>
      <c r="H1264" s="38">
        <v>6</v>
      </c>
      <c r="I1264" s="38" t="s">
        <v>7</v>
      </c>
      <c r="J1264" s="36">
        <v>34.4</v>
      </c>
      <c r="K1264" s="36"/>
      <c r="P1264" s="27"/>
      <c r="Q1264" s="27"/>
      <c r="R1264" s="27"/>
      <c r="S1264" s="27"/>
    </row>
    <row r="1265" spans="2:19" x14ac:dyDescent="0.25">
      <c r="B1265" s="35"/>
      <c r="C1265" s="35"/>
      <c r="D1265" s="30"/>
      <c r="E1265" s="36"/>
      <c r="F1265" s="38" t="s">
        <v>34</v>
      </c>
      <c r="G1265" s="38" t="s">
        <v>96</v>
      </c>
      <c r="H1265" s="37">
        <v>1</v>
      </c>
      <c r="I1265" s="37" t="s">
        <v>2</v>
      </c>
      <c r="J1265" s="38">
        <v>23</v>
      </c>
      <c r="K1265" s="36"/>
      <c r="P1265" s="27"/>
      <c r="Q1265" s="27"/>
      <c r="R1265" s="27"/>
      <c r="S1265" s="27"/>
    </row>
    <row r="1266" spans="2:19" x14ac:dyDescent="0.25">
      <c r="B1266" s="35"/>
      <c r="C1266" s="35"/>
      <c r="D1266" s="30"/>
      <c r="E1266" s="36"/>
      <c r="F1266" s="38" t="s">
        <v>34</v>
      </c>
      <c r="G1266" s="38" t="s">
        <v>96</v>
      </c>
      <c r="H1266" s="36">
        <v>2</v>
      </c>
      <c r="I1266" s="36" t="s">
        <v>3</v>
      </c>
      <c r="J1266" s="36">
        <v>3.1</v>
      </c>
      <c r="K1266" s="36"/>
      <c r="P1266" s="27"/>
      <c r="Q1266" s="27"/>
      <c r="R1266" s="27"/>
      <c r="S1266" s="27"/>
    </row>
    <row r="1267" spans="2:19" x14ac:dyDescent="0.25">
      <c r="B1267" s="35"/>
      <c r="C1267" s="35"/>
      <c r="D1267" s="30"/>
      <c r="E1267" s="36"/>
      <c r="F1267" s="38" t="s">
        <v>34</v>
      </c>
      <c r="G1267" s="38" t="s">
        <v>96</v>
      </c>
      <c r="H1267" s="37">
        <v>3</v>
      </c>
      <c r="I1267" s="37" t="s">
        <v>4</v>
      </c>
      <c r="J1267" s="36">
        <v>0.1</v>
      </c>
      <c r="K1267" s="36"/>
      <c r="P1267" s="27"/>
      <c r="Q1267" s="27"/>
      <c r="R1267" s="27"/>
      <c r="S1267" s="27"/>
    </row>
    <row r="1268" spans="2:19" x14ac:dyDescent="0.25">
      <c r="B1268" s="35"/>
      <c r="C1268" s="35"/>
      <c r="D1268" s="30"/>
      <c r="E1268" s="36"/>
      <c r="F1268" s="38" t="s">
        <v>34</v>
      </c>
      <c r="G1268" s="38" t="s">
        <v>96</v>
      </c>
      <c r="H1268" s="36">
        <v>4</v>
      </c>
      <c r="I1268" s="36" t="s">
        <v>5</v>
      </c>
      <c r="J1268" s="36">
        <v>0.1</v>
      </c>
      <c r="K1268" s="36"/>
      <c r="P1268" s="27"/>
      <c r="Q1268" s="27"/>
      <c r="R1268" s="27"/>
      <c r="S1268" s="27"/>
    </row>
    <row r="1269" spans="2:19" x14ac:dyDescent="0.25">
      <c r="B1269" s="35"/>
      <c r="C1269" s="35"/>
      <c r="D1269" s="30"/>
      <c r="E1269" s="36"/>
      <c r="F1269" s="38" t="s">
        <v>34</v>
      </c>
      <c r="G1269" s="38" t="s">
        <v>96</v>
      </c>
      <c r="H1269" s="37">
        <v>5</v>
      </c>
      <c r="I1269" s="37" t="s">
        <v>6</v>
      </c>
      <c r="J1269" s="36">
        <v>0.3</v>
      </c>
      <c r="K1269" s="36"/>
      <c r="P1269" s="27"/>
      <c r="Q1269" s="27"/>
      <c r="R1269" s="27"/>
      <c r="S1269" s="27"/>
    </row>
    <row r="1270" spans="2:19" x14ac:dyDescent="0.25">
      <c r="B1270" s="35"/>
      <c r="C1270" s="35"/>
      <c r="D1270" s="30"/>
      <c r="E1270" s="36"/>
      <c r="F1270" s="38" t="s">
        <v>34</v>
      </c>
      <c r="G1270" s="38" t="s">
        <v>96</v>
      </c>
      <c r="H1270" s="38">
        <v>6</v>
      </c>
      <c r="I1270" s="38" t="s">
        <v>7</v>
      </c>
      <c r="J1270" s="36">
        <v>30</v>
      </c>
      <c r="K1270" s="36"/>
      <c r="P1270" s="27"/>
      <c r="Q1270" s="27"/>
      <c r="R1270" s="27"/>
      <c r="S1270" s="27"/>
    </row>
    <row r="1271" spans="2:19" x14ac:dyDescent="0.25">
      <c r="B1271" s="35"/>
      <c r="C1271" s="35"/>
      <c r="D1271" s="30"/>
      <c r="E1271" s="36"/>
      <c r="F1271" s="38" t="s">
        <v>34</v>
      </c>
      <c r="G1271" s="38" t="s">
        <v>95</v>
      </c>
      <c r="H1271" s="37">
        <v>1</v>
      </c>
      <c r="I1271" s="37" t="s">
        <v>2</v>
      </c>
      <c r="J1271" s="38">
        <v>36</v>
      </c>
      <c r="K1271" s="36"/>
      <c r="P1271" s="27"/>
      <c r="Q1271" s="27"/>
      <c r="R1271" s="27"/>
      <c r="S1271" s="27"/>
    </row>
    <row r="1272" spans="2:19" x14ac:dyDescent="0.25">
      <c r="B1272" s="35"/>
      <c r="C1272" s="35"/>
      <c r="D1272" s="30"/>
      <c r="E1272" s="36"/>
      <c r="F1272" s="38" t="s">
        <v>34</v>
      </c>
      <c r="G1272" s="38" t="s">
        <v>95</v>
      </c>
      <c r="H1272" s="36">
        <v>2</v>
      </c>
      <c r="I1272" s="36" t="s">
        <v>3</v>
      </c>
      <c r="J1272" s="36">
        <v>1.2</v>
      </c>
      <c r="K1272" s="36"/>
      <c r="P1272" s="27"/>
      <c r="Q1272" s="27"/>
      <c r="R1272" s="27"/>
      <c r="S1272" s="27"/>
    </row>
    <row r="1273" spans="2:19" x14ac:dyDescent="0.25">
      <c r="B1273" s="35"/>
      <c r="C1273" s="35"/>
      <c r="D1273" s="30"/>
      <c r="E1273" s="36"/>
      <c r="F1273" s="38" t="s">
        <v>34</v>
      </c>
      <c r="G1273" s="38" t="s">
        <v>95</v>
      </c>
      <c r="H1273" s="37">
        <v>3</v>
      </c>
      <c r="I1273" s="37" t="s">
        <v>4</v>
      </c>
      <c r="J1273" s="36">
        <v>0.17</v>
      </c>
      <c r="K1273" s="36"/>
      <c r="P1273" s="27"/>
      <c r="Q1273" s="27"/>
      <c r="R1273" s="27"/>
      <c r="S1273" s="27"/>
    </row>
    <row r="1274" spans="2:19" x14ac:dyDescent="0.25">
      <c r="B1274" s="35"/>
      <c r="C1274" s="35"/>
      <c r="D1274" s="30"/>
      <c r="E1274" s="36"/>
      <c r="F1274" s="38" t="s">
        <v>34</v>
      </c>
      <c r="G1274" s="38" t="s">
        <v>95</v>
      </c>
      <c r="H1274" s="36">
        <v>4</v>
      </c>
      <c r="I1274" s="36" t="s">
        <v>5</v>
      </c>
      <c r="J1274" s="36">
        <v>0.12</v>
      </c>
      <c r="K1274" s="36"/>
      <c r="P1274" s="27"/>
      <c r="Q1274" s="27"/>
      <c r="R1274" s="27"/>
      <c r="S1274" s="27"/>
    </row>
    <row r="1275" spans="2:19" x14ac:dyDescent="0.25">
      <c r="B1275" s="35"/>
      <c r="C1275" s="35"/>
      <c r="D1275" s="30"/>
      <c r="E1275" s="36"/>
      <c r="F1275" s="38" t="s">
        <v>34</v>
      </c>
      <c r="G1275" s="38" t="s">
        <v>95</v>
      </c>
      <c r="H1275" s="37">
        <v>5</v>
      </c>
      <c r="I1275" s="37" t="s">
        <v>6</v>
      </c>
      <c r="J1275" s="36">
        <v>0.4</v>
      </c>
      <c r="K1275" s="36"/>
      <c r="P1275" s="27"/>
      <c r="Q1275" s="27"/>
      <c r="R1275" s="27"/>
      <c r="S1275" s="27"/>
    </row>
    <row r="1276" spans="2:19" x14ac:dyDescent="0.25">
      <c r="B1276" s="35"/>
      <c r="C1276" s="35"/>
      <c r="D1276" s="30"/>
      <c r="E1276" s="36"/>
      <c r="F1276" s="38" t="s">
        <v>34</v>
      </c>
      <c r="G1276" s="38" t="s">
        <v>95</v>
      </c>
      <c r="H1276" s="38">
        <v>6</v>
      </c>
      <c r="I1276" s="38" t="s">
        <v>7</v>
      </c>
      <c r="J1276" s="36">
        <v>33.1</v>
      </c>
      <c r="K1276" s="36"/>
      <c r="P1276" s="27"/>
      <c r="Q1276" s="27"/>
      <c r="R1276" s="27"/>
      <c r="S1276" s="27"/>
    </row>
    <row r="1277" spans="2:19" x14ac:dyDescent="0.25">
      <c r="B1277" s="35"/>
      <c r="C1277" s="35"/>
      <c r="D1277" s="30"/>
      <c r="E1277" s="36"/>
      <c r="F1277" s="38" t="s">
        <v>35</v>
      </c>
      <c r="G1277" s="38" t="s">
        <v>94</v>
      </c>
      <c r="H1277" s="37">
        <v>1</v>
      </c>
      <c r="I1277" s="37" t="s">
        <v>2</v>
      </c>
      <c r="J1277" s="38">
        <v>16</v>
      </c>
      <c r="K1277" s="36"/>
      <c r="P1277" s="27"/>
      <c r="Q1277" s="27"/>
      <c r="R1277" s="27"/>
      <c r="S1277" s="27"/>
    </row>
    <row r="1278" spans="2:19" x14ac:dyDescent="0.25">
      <c r="B1278" s="35"/>
      <c r="C1278" s="35"/>
      <c r="D1278" s="30"/>
      <c r="E1278" s="36"/>
      <c r="F1278" s="38" t="s">
        <v>35</v>
      </c>
      <c r="G1278" s="38" t="s">
        <v>94</v>
      </c>
      <c r="H1278" s="36">
        <v>2</v>
      </c>
      <c r="I1278" s="36" t="s">
        <v>3</v>
      </c>
      <c r="J1278" s="36">
        <v>1.5</v>
      </c>
      <c r="K1278" s="36"/>
      <c r="P1278" s="27"/>
      <c r="Q1278" s="27"/>
      <c r="R1278" s="27"/>
      <c r="S1278" s="27"/>
    </row>
    <row r="1279" spans="2:19" x14ac:dyDescent="0.25">
      <c r="B1279" s="35"/>
      <c r="C1279" s="35"/>
      <c r="D1279" s="30"/>
      <c r="E1279" s="36"/>
      <c r="F1279" s="38" t="s">
        <v>35</v>
      </c>
      <c r="G1279" s="38" t="s">
        <v>94</v>
      </c>
      <c r="H1279" s="37">
        <v>3</v>
      </c>
      <c r="I1279" s="37" t="s">
        <v>4</v>
      </c>
      <c r="J1279" s="36">
        <v>0.09</v>
      </c>
      <c r="K1279" s="36"/>
      <c r="P1279" s="27"/>
      <c r="Q1279" s="27"/>
      <c r="R1279" s="27"/>
      <c r="S1279" s="27"/>
    </row>
    <row r="1280" spans="2:19" x14ac:dyDescent="0.25">
      <c r="B1280" s="35"/>
      <c r="C1280" s="35"/>
      <c r="D1280" s="30"/>
      <c r="E1280" s="36"/>
      <c r="F1280" s="38" t="s">
        <v>35</v>
      </c>
      <c r="G1280" s="38" t="s">
        <v>94</v>
      </c>
      <c r="H1280" s="36">
        <v>4</v>
      </c>
      <c r="I1280" s="36" t="s">
        <v>5</v>
      </c>
      <c r="J1280" s="36">
        <v>0.02</v>
      </c>
      <c r="K1280" s="36"/>
      <c r="P1280" s="27"/>
      <c r="Q1280" s="27"/>
      <c r="R1280" s="27"/>
      <c r="S1280" s="27"/>
    </row>
    <row r="1281" spans="2:19" x14ac:dyDescent="0.25">
      <c r="B1281" s="35"/>
      <c r="C1281" s="35"/>
      <c r="D1281" s="30"/>
      <c r="E1281" s="36"/>
      <c r="F1281" s="38" t="s">
        <v>35</v>
      </c>
      <c r="G1281" s="38" t="s">
        <v>94</v>
      </c>
      <c r="H1281" s="37">
        <v>5</v>
      </c>
      <c r="I1281" s="37" t="s">
        <v>6</v>
      </c>
      <c r="J1281" s="36">
        <v>5.14</v>
      </c>
      <c r="K1281" s="36"/>
      <c r="P1281" s="27"/>
      <c r="Q1281" s="27"/>
      <c r="R1281" s="27"/>
      <c r="S1281" s="27"/>
    </row>
    <row r="1282" spans="2:19" x14ac:dyDescent="0.25">
      <c r="B1282" s="35"/>
      <c r="C1282" s="35"/>
      <c r="D1282" s="30"/>
      <c r="E1282" s="36"/>
      <c r="F1282" s="38" t="s">
        <v>35</v>
      </c>
      <c r="G1282" s="38" t="s">
        <v>94</v>
      </c>
      <c r="H1282" s="38">
        <v>6</v>
      </c>
      <c r="I1282" s="38" t="s">
        <v>7</v>
      </c>
      <c r="J1282" s="36">
        <v>8</v>
      </c>
      <c r="K1282" s="36"/>
      <c r="P1282" s="27"/>
      <c r="Q1282" s="27"/>
      <c r="R1282" s="27"/>
      <c r="S1282" s="27"/>
    </row>
    <row r="1283" spans="2:19" x14ac:dyDescent="0.25">
      <c r="B1283" s="35"/>
      <c r="C1283" s="35"/>
      <c r="D1283" s="30"/>
      <c r="E1283" s="36"/>
      <c r="F1283" s="38" t="s">
        <v>35</v>
      </c>
      <c r="G1283" s="38" t="s">
        <v>93</v>
      </c>
      <c r="H1283" s="37">
        <v>1</v>
      </c>
      <c r="I1283" s="37" t="s">
        <v>2</v>
      </c>
      <c r="J1283" s="38">
        <v>16</v>
      </c>
      <c r="K1283" s="36"/>
      <c r="P1283" s="27"/>
      <c r="Q1283" s="27"/>
      <c r="R1283" s="27"/>
      <c r="S1283" s="27"/>
    </row>
    <row r="1284" spans="2:19" x14ac:dyDescent="0.25">
      <c r="B1284" s="35"/>
      <c r="C1284" s="35"/>
      <c r="D1284" s="30"/>
      <c r="E1284" s="36"/>
      <c r="F1284" s="38" t="s">
        <v>35</v>
      </c>
      <c r="G1284" s="38" t="s">
        <v>93</v>
      </c>
      <c r="H1284" s="36">
        <v>2</v>
      </c>
      <c r="I1284" s="36" t="s">
        <v>3</v>
      </c>
      <c r="J1284" s="36">
        <v>1.4</v>
      </c>
      <c r="K1284" s="36"/>
      <c r="P1284" s="27"/>
      <c r="Q1284" s="27"/>
      <c r="R1284" s="27"/>
      <c r="S1284" s="27"/>
    </row>
    <row r="1285" spans="2:19" x14ac:dyDescent="0.25">
      <c r="B1285" s="35"/>
      <c r="C1285" s="35"/>
      <c r="D1285" s="30"/>
      <c r="E1285" s="36"/>
      <c r="F1285" s="38" t="s">
        <v>35</v>
      </c>
      <c r="G1285" s="38" t="s">
        <v>93</v>
      </c>
      <c r="H1285" s="37">
        <v>3</v>
      </c>
      <c r="I1285" s="37" t="s">
        <v>4</v>
      </c>
      <c r="J1285" s="36">
        <v>0.35</v>
      </c>
      <c r="K1285" s="36"/>
      <c r="P1285" s="27"/>
      <c r="Q1285" s="27"/>
      <c r="R1285" s="27"/>
      <c r="S1285" s="27"/>
    </row>
    <row r="1286" spans="2:19" x14ac:dyDescent="0.25">
      <c r="B1286" s="35"/>
      <c r="C1286" s="35"/>
      <c r="D1286" s="30"/>
      <c r="E1286" s="36"/>
      <c r="F1286" s="38" t="s">
        <v>35</v>
      </c>
      <c r="G1286" s="38" t="s">
        <v>93</v>
      </c>
      <c r="H1286" s="36">
        <v>4</v>
      </c>
      <c r="I1286" s="36" t="s">
        <v>5</v>
      </c>
      <c r="J1286" s="36">
        <v>0.06</v>
      </c>
      <c r="K1286" s="36"/>
      <c r="P1286" s="27"/>
      <c r="Q1286" s="27"/>
      <c r="R1286" s="27"/>
      <c r="S1286" s="27"/>
    </row>
    <row r="1287" spans="2:19" x14ac:dyDescent="0.25">
      <c r="B1287" s="35"/>
      <c r="C1287" s="35"/>
      <c r="D1287" s="30"/>
      <c r="E1287" s="36"/>
      <c r="F1287" s="38" t="s">
        <v>35</v>
      </c>
      <c r="G1287" s="38" t="s">
        <v>93</v>
      </c>
      <c r="H1287" s="37">
        <v>5</v>
      </c>
      <c r="I1287" s="37" t="s">
        <v>6</v>
      </c>
      <c r="J1287" s="36">
        <v>1.5</v>
      </c>
      <c r="K1287" s="36"/>
      <c r="P1287" s="27"/>
      <c r="Q1287" s="27"/>
      <c r="R1287" s="27"/>
      <c r="S1287" s="27"/>
    </row>
    <row r="1288" spans="2:19" x14ac:dyDescent="0.25">
      <c r="B1288" s="35"/>
      <c r="C1288" s="35"/>
      <c r="D1288" s="30"/>
      <c r="E1288" s="36"/>
      <c r="F1288" s="38" t="s">
        <v>35</v>
      </c>
      <c r="G1288" s="38" t="s">
        <v>93</v>
      </c>
      <c r="H1288" s="38">
        <v>6</v>
      </c>
      <c r="I1288" s="38" t="s">
        <v>7</v>
      </c>
      <c r="J1288" s="36">
        <v>8.1</v>
      </c>
      <c r="K1288" s="36"/>
      <c r="P1288" s="27"/>
      <c r="Q1288" s="27"/>
      <c r="R1288" s="27"/>
      <c r="S1288" s="27"/>
    </row>
    <row r="1289" spans="2:19" x14ac:dyDescent="0.25">
      <c r="B1289" s="35"/>
      <c r="C1289" s="35"/>
      <c r="D1289" s="30"/>
      <c r="E1289" s="36"/>
      <c r="F1289" s="38" t="s">
        <v>35</v>
      </c>
      <c r="G1289" s="38" t="s">
        <v>92</v>
      </c>
      <c r="H1289" s="37">
        <v>1</v>
      </c>
      <c r="I1289" s="37" t="s">
        <v>2</v>
      </c>
      <c r="J1289" s="38">
        <v>20</v>
      </c>
      <c r="K1289" s="36"/>
      <c r="P1289" s="27"/>
      <c r="Q1289" s="27"/>
      <c r="R1289" s="27"/>
      <c r="S1289" s="27"/>
    </row>
    <row r="1290" spans="2:19" x14ac:dyDescent="0.25">
      <c r="B1290" s="35"/>
      <c r="C1290" s="35"/>
      <c r="D1290" s="30"/>
      <c r="E1290" s="36"/>
      <c r="F1290" s="38" t="s">
        <v>35</v>
      </c>
      <c r="G1290" s="38" t="s">
        <v>92</v>
      </c>
      <c r="H1290" s="36">
        <v>2</v>
      </c>
      <c r="I1290" s="36" t="s">
        <v>3</v>
      </c>
      <c r="J1290" s="36">
        <v>1.4</v>
      </c>
      <c r="K1290" s="36"/>
      <c r="P1290" s="27"/>
      <c r="Q1290" s="27"/>
      <c r="R1290" s="27"/>
      <c r="S1290" s="27"/>
    </row>
    <row r="1291" spans="2:19" x14ac:dyDescent="0.25">
      <c r="B1291" s="35"/>
      <c r="C1291" s="35"/>
      <c r="D1291" s="30"/>
      <c r="E1291" s="36"/>
      <c r="F1291" s="38" t="s">
        <v>35</v>
      </c>
      <c r="G1291" s="38" t="s">
        <v>92</v>
      </c>
      <c r="H1291" s="37">
        <v>3</v>
      </c>
      <c r="I1291" s="37" t="s">
        <v>4</v>
      </c>
      <c r="J1291" s="36">
        <v>0.15</v>
      </c>
      <c r="K1291" s="36"/>
      <c r="P1291" s="27"/>
      <c r="Q1291" s="27"/>
      <c r="R1291" s="27"/>
      <c r="S1291" s="27"/>
    </row>
    <row r="1292" spans="2:19" x14ac:dyDescent="0.25">
      <c r="B1292" s="35"/>
      <c r="C1292" s="35"/>
      <c r="D1292" s="30"/>
      <c r="E1292" s="36"/>
      <c r="F1292" s="38" t="s">
        <v>35</v>
      </c>
      <c r="G1292" s="38" t="s">
        <v>92</v>
      </c>
      <c r="H1292" s="36">
        <v>4</v>
      </c>
      <c r="I1292" s="36" t="s">
        <v>5</v>
      </c>
      <c r="J1292" s="36">
        <v>0.05</v>
      </c>
      <c r="K1292" s="36"/>
      <c r="P1292" s="27"/>
      <c r="Q1292" s="27"/>
      <c r="R1292" s="27"/>
      <c r="S1292" s="27"/>
    </row>
    <row r="1293" spans="2:19" x14ac:dyDescent="0.25">
      <c r="B1293" s="35"/>
      <c r="C1293" s="35"/>
      <c r="D1293" s="30"/>
      <c r="E1293" s="36"/>
      <c r="F1293" s="38" t="s">
        <v>35</v>
      </c>
      <c r="G1293" s="38" t="s">
        <v>92</v>
      </c>
      <c r="H1293" s="37">
        <v>5</v>
      </c>
      <c r="I1293" s="37" t="s">
        <v>6</v>
      </c>
      <c r="J1293" s="36">
        <v>1.5</v>
      </c>
      <c r="K1293" s="36"/>
      <c r="P1293" s="27"/>
      <c r="Q1293" s="27"/>
      <c r="R1293" s="27"/>
      <c r="S1293" s="27"/>
    </row>
    <row r="1294" spans="2:19" x14ac:dyDescent="0.25">
      <c r="B1294" s="35"/>
      <c r="C1294" s="35"/>
      <c r="D1294" s="30"/>
      <c r="E1294" s="36"/>
      <c r="F1294" s="38" t="s">
        <v>35</v>
      </c>
      <c r="G1294" s="38" t="s">
        <v>92</v>
      </c>
      <c r="H1294" s="38">
        <v>6</v>
      </c>
      <c r="I1294" s="38" t="s">
        <v>7</v>
      </c>
      <c r="J1294" s="36">
        <v>8</v>
      </c>
      <c r="K1294" s="36"/>
      <c r="P1294" s="27"/>
      <c r="Q1294" s="27"/>
      <c r="R1294" s="27"/>
      <c r="S1294" s="27"/>
    </row>
    <row r="1295" spans="2:19" x14ac:dyDescent="0.25">
      <c r="B1295" s="35"/>
      <c r="C1295" s="35"/>
      <c r="D1295" s="30"/>
      <c r="E1295" s="36"/>
      <c r="F1295" s="38" t="s">
        <v>35</v>
      </c>
      <c r="G1295" s="38" t="s">
        <v>91</v>
      </c>
      <c r="H1295" s="37">
        <v>1</v>
      </c>
      <c r="I1295" s="37" t="s">
        <v>2</v>
      </c>
      <c r="J1295" s="38">
        <v>21</v>
      </c>
      <c r="K1295" s="36"/>
      <c r="P1295" s="27"/>
      <c r="Q1295" s="27"/>
      <c r="R1295" s="27"/>
      <c r="S1295" s="27"/>
    </row>
    <row r="1296" spans="2:19" x14ac:dyDescent="0.25">
      <c r="B1296" s="35"/>
      <c r="C1296" s="35"/>
      <c r="D1296" s="30"/>
      <c r="E1296" s="36"/>
      <c r="F1296" s="38" t="s">
        <v>35</v>
      </c>
      <c r="G1296" s="38" t="s">
        <v>91</v>
      </c>
      <c r="H1296" s="36">
        <v>2</v>
      </c>
      <c r="I1296" s="36" t="s">
        <v>3</v>
      </c>
      <c r="J1296" s="36">
        <v>3.2</v>
      </c>
      <c r="K1296" s="36"/>
      <c r="P1296" s="27"/>
      <c r="Q1296" s="27"/>
      <c r="R1296" s="27"/>
      <c r="S1296" s="27"/>
    </row>
    <row r="1297" spans="2:19" x14ac:dyDescent="0.25">
      <c r="B1297" s="35"/>
      <c r="C1297" s="35"/>
      <c r="D1297" s="30"/>
      <c r="E1297" s="36"/>
      <c r="F1297" s="38" t="s">
        <v>35</v>
      </c>
      <c r="G1297" s="38" t="s">
        <v>91</v>
      </c>
      <c r="H1297" s="37">
        <v>3</v>
      </c>
      <c r="I1297" s="37" t="s">
        <v>4</v>
      </c>
      <c r="J1297" s="36">
        <v>0.23</v>
      </c>
      <c r="K1297" s="36"/>
      <c r="P1297" s="27"/>
      <c r="Q1297" s="27"/>
      <c r="R1297" s="27"/>
      <c r="S1297" s="27"/>
    </row>
    <row r="1298" spans="2:19" x14ac:dyDescent="0.25">
      <c r="B1298" s="35"/>
      <c r="C1298" s="35"/>
      <c r="D1298" s="30"/>
      <c r="E1298" s="36"/>
      <c r="F1298" s="38" t="s">
        <v>35</v>
      </c>
      <c r="G1298" s="38" t="s">
        <v>91</v>
      </c>
      <c r="H1298" s="36">
        <v>4</v>
      </c>
      <c r="I1298" s="36" t="s">
        <v>5</v>
      </c>
      <c r="J1298" s="36">
        <v>0.09</v>
      </c>
      <c r="K1298" s="36"/>
      <c r="P1298" s="27"/>
      <c r="Q1298" s="27"/>
      <c r="R1298" s="27"/>
      <c r="S1298" s="27"/>
    </row>
    <row r="1299" spans="2:19" x14ac:dyDescent="0.25">
      <c r="B1299" s="35"/>
      <c r="C1299" s="35"/>
      <c r="D1299" s="30"/>
      <c r="E1299" s="36"/>
      <c r="F1299" s="38" t="s">
        <v>35</v>
      </c>
      <c r="G1299" s="38" t="s">
        <v>91</v>
      </c>
      <c r="H1299" s="37">
        <v>5</v>
      </c>
      <c r="I1299" s="37" t="s">
        <v>6</v>
      </c>
      <c r="J1299" s="36">
        <v>1.5</v>
      </c>
      <c r="K1299" s="36"/>
      <c r="P1299" s="27"/>
      <c r="Q1299" s="27"/>
      <c r="R1299" s="27"/>
      <c r="S1299" s="27"/>
    </row>
    <row r="1300" spans="2:19" x14ac:dyDescent="0.25">
      <c r="B1300" s="35"/>
      <c r="C1300" s="35"/>
      <c r="D1300" s="30"/>
      <c r="E1300" s="36"/>
      <c r="F1300" s="38" t="s">
        <v>35</v>
      </c>
      <c r="G1300" s="38" t="s">
        <v>91</v>
      </c>
      <c r="H1300" s="38">
        <v>6</v>
      </c>
      <c r="I1300" s="38" t="s">
        <v>7</v>
      </c>
      <c r="J1300" s="36">
        <v>7.1</v>
      </c>
      <c r="K1300" s="36"/>
      <c r="P1300" s="27"/>
      <c r="Q1300" s="27"/>
      <c r="R1300" s="27"/>
      <c r="S1300" s="27"/>
    </row>
    <row r="1301" spans="2:19" x14ac:dyDescent="0.25">
      <c r="B1301" s="35"/>
      <c r="C1301" s="35"/>
      <c r="D1301" s="30"/>
      <c r="E1301" s="36"/>
      <c r="F1301" s="38" t="s">
        <v>35</v>
      </c>
      <c r="G1301" s="38" t="s">
        <v>90</v>
      </c>
      <c r="H1301" s="37">
        <v>1</v>
      </c>
      <c r="I1301" s="37" t="s">
        <v>2</v>
      </c>
      <c r="J1301" s="38">
        <v>17</v>
      </c>
      <c r="K1301" s="36"/>
      <c r="P1301" s="27"/>
      <c r="Q1301" s="27"/>
      <c r="R1301" s="27"/>
      <c r="S1301" s="27"/>
    </row>
    <row r="1302" spans="2:19" x14ac:dyDescent="0.25">
      <c r="B1302" s="35"/>
      <c r="C1302" s="35"/>
      <c r="D1302" s="30"/>
      <c r="E1302" s="36"/>
      <c r="F1302" s="38" t="s">
        <v>35</v>
      </c>
      <c r="G1302" s="38" t="s">
        <v>90</v>
      </c>
      <c r="H1302" s="36">
        <v>2</v>
      </c>
      <c r="I1302" s="36" t="s">
        <v>3</v>
      </c>
      <c r="J1302" s="36">
        <v>3.3</v>
      </c>
      <c r="K1302" s="36"/>
      <c r="P1302" s="27"/>
      <c r="Q1302" s="27"/>
      <c r="R1302" s="27"/>
      <c r="S1302" s="27"/>
    </row>
    <row r="1303" spans="2:19" x14ac:dyDescent="0.25">
      <c r="B1303" s="35"/>
      <c r="C1303" s="35"/>
      <c r="D1303" s="30"/>
      <c r="E1303" s="36"/>
      <c r="F1303" s="38" t="s">
        <v>35</v>
      </c>
      <c r="G1303" s="38" t="s">
        <v>90</v>
      </c>
      <c r="H1303" s="37">
        <v>3</v>
      </c>
      <c r="I1303" s="37" t="s">
        <v>4</v>
      </c>
      <c r="J1303" s="36">
        <v>0.28999999999999998</v>
      </c>
      <c r="K1303" s="36"/>
      <c r="P1303" s="27"/>
      <c r="Q1303" s="27"/>
      <c r="R1303" s="27"/>
      <c r="S1303" s="27"/>
    </row>
    <row r="1304" spans="2:19" x14ac:dyDescent="0.25">
      <c r="B1304" s="35"/>
      <c r="C1304" s="35"/>
      <c r="D1304" s="30"/>
      <c r="E1304" s="36"/>
      <c r="F1304" s="38" t="s">
        <v>35</v>
      </c>
      <c r="G1304" s="38" t="s">
        <v>90</v>
      </c>
      <c r="H1304" s="36">
        <v>4</v>
      </c>
      <c r="I1304" s="36" t="s">
        <v>5</v>
      </c>
      <c r="J1304" s="36">
        <v>0.08</v>
      </c>
      <c r="K1304" s="36"/>
      <c r="P1304" s="27"/>
      <c r="Q1304" s="27"/>
      <c r="R1304" s="27"/>
      <c r="S1304" s="27"/>
    </row>
    <row r="1305" spans="2:19" x14ac:dyDescent="0.25">
      <c r="B1305" s="35"/>
      <c r="C1305" s="35"/>
      <c r="D1305" s="30"/>
      <c r="E1305" s="36"/>
      <c r="F1305" s="38" t="s">
        <v>35</v>
      </c>
      <c r="G1305" s="38" t="s">
        <v>90</v>
      </c>
      <c r="H1305" s="37">
        <v>5</v>
      </c>
      <c r="I1305" s="37" t="s">
        <v>6</v>
      </c>
      <c r="J1305" s="36">
        <v>2.5</v>
      </c>
      <c r="K1305" s="36"/>
      <c r="P1305" s="27"/>
      <c r="Q1305" s="27"/>
      <c r="R1305" s="27"/>
      <c r="S1305" s="27"/>
    </row>
    <row r="1306" spans="2:19" x14ac:dyDescent="0.25">
      <c r="B1306" s="35"/>
      <c r="C1306" s="35"/>
      <c r="D1306" s="30"/>
      <c r="E1306" s="36"/>
      <c r="F1306" s="38" t="s">
        <v>35</v>
      </c>
      <c r="G1306" s="38" t="s">
        <v>90</v>
      </c>
      <c r="H1306" s="38">
        <v>6</v>
      </c>
      <c r="I1306" s="38" t="s">
        <v>7</v>
      </c>
      <c r="J1306" s="36">
        <v>4.7</v>
      </c>
      <c r="K1306" s="36"/>
      <c r="P1306" s="27"/>
      <c r="Q1306" s="27"/>
      <c r="R1306" s="27"/>
      <c r="S1306" s="27"/>
    </row>
    <row r="1307" spans="2:19" x14ac:dyDescent="0.25">
      <c r="B1307" s="35"/>
      <c r="C1307" s="35"/>
      <c r="D1307" s="30"/>
      <c r="E1307" s="36"/>
      <c r="F1307" s="38" t="s">
        <v>35</v>
      </c>
      <c r="G1307" s="38" t="s">
        <v>89</v>
      </c>
      <c r="H1307" s="37">
        <v>1</v>
      </c>
      <c r="I1307" s="37" t="s">
        <v>2</v>
      </c>
      <c r="J1307" s="38">
        <v>15</v>
      </c>
      <c r="K1307" s="36"/>
      <c r="P1307" s="27"/>
      <c r="Q1307" s="27"/>
      <c r="R1307" s="27"/>
      <c r="S1307" s="27"/>
    </row>
    <row r="1308" spans="2:19" x14ac:dyDescent="0.25">
      <c r="B1308" s="35"/>
      <c r="C1308" s="35"/>
      <c r="D1308" s="30"/>
      <c r="E1308" s="36"/>
      <c r="F1308" s="38" t="s">
        <v>35</v>
      </c>
      <c r="G1308" s="38" t="s">
        <v>89</v>
      </c>
      <c r="H1308" s="36">
        <v>2</v>
      </c>
      <c r="I1308" s="36" t="s">
        <v>3</v>
      </c>
      <c r="J1308" s="36">
        <v>2.6</v>
      </c>
      <c r="K1308" s="36"/>
      <c r="P1308" s="27"/>
      <c r="Q1308" s="27"/>
      <c r="R1308" s="27"/>
      <c r="S1308" s="27"/>
    </row>
    <row r="1309" spans="2:19" x14ac:dyDescent="0.25">
      <c r="B1309" s="35"/>
      <c r="C1309" s="35"/>
      <c r="D1309" s="30"/>
      <c r="E1309" s="36"/>
      <c r="F1309" s="38" t="s">
        <v>35</v>
      </c>
      <c r="G1309" s="38" t="s">
        <v>89</v>
      </c>
      <c r="H1309" s="37">
        <v>3</v>
      </c>
      <c r="I1309" s="37" t="s">
        <v>4</v>
      </c>
      <c r="J1309" s="36">
        <v>0.53</v>
      </c>
      <c r="K1309" s="36"/>
      <c r="P1309" s="27"/>
      <c r="Q1309" s="27"/>
      <c r="R1309" s="27"/>
      <c r="S1309" s="27"/>
    </row>
    <row r="1310" spans="2:19" x14ac:dyDescent="0.25">
      <c r="B1310" s="35"/>
      <c r="C1310" s="35"/>
      <c r="D1310" s="30"/>
      <c r="E1310" s="36"/>
      <c r="F1310" s="38" t="s">
        <v>35</v>
      </c>
      <c r="G1310" s="38" t="s">
        <v>89</v>
      </c>
      <c r="H1310" s="36">
        <v>4</v>
      </c>
      <c r="I1310" s="36" t="s">
        <v>5</v>
      </c>
      <c r="J1310" s="36">
        <v>0.09</v>
      </c>
      <c r="K1310" s="36"/>
      <c r="P1310" s="27"/>
      <c r="Q1310" s="27"/>
      <c r="R1310" s="27"/>
      <c r="S1310" s="27"/>
    </row>
    <row r="1311" spans="2:19" x14ac:dyDescent="0.25">
      <c r="B1311" s="35"/>
      <c r="C1311" s="35"/>
      <c r="D1311" s="30"/>
      <c r="E1311" s="36"/>
      <c r="F1311" s="38" t="s">
        <v>35</v>
      </c>
      <c r="G1311" s="38" t="s">
        <v>89</v>
      </c>
      <c r="H1311" s="37">
        <v>5</v>
      </c>
      <c r="I1311" s="37" t="s">
        <v>6</v>
      </c>
      <c r="J1311" s="36">
        <v>2.5</v>
      </c>
      <c r="K1311" s="36"/>
      <c r="P1311" s="27"/>
      <c r="Q1311" s="27"/>
      <c r="R1311" s="27"/>
      <c r="S1311" s="27"/>
    </row>
    <row r="1312" spans="2:19" x14ac:dyDescent="0.25">
      <c r="B1312" s="35"/>
      <c r="C1312" s="35"/>
      <c r="D1312" s="30"/>
      <c r="E1312" s="36"/>
      <c r="F1312" s="38" t="s">
        <v>35</v>
      </c>
      <c r="G1312" s="38" t="s">
        <v>89</v>
      </c>
      <c r="H1312" s="38">
        <v>6</v>
      </c>
      <c r="I1312" s="38" t="s">
        <v>7</v>
      </c>
      <c r="J1312" s="36">
        <v>8.1</v>
      </c>
      <c r="K1312" s="36"/>
      <c r="P1312" s="27"/>
      <c r="Q1312" s="27"/>
      <c r="R1312" s="27"/>
      <c r="S1312" s="27"/>
    </row>
    <row r="1313" spans="2:19" x14ac:dyDescent="0.25">
      <c r="B1313" s="35"/>
      <c r="C1313" s="35"/>
      <c r="D1313" s="30"/>
      <c r="E1313" s="36"/>
      <c r="F1313" s="38" t="s">
        <v>35</v>
      </c>
      <c r="G1313" s="38" t="s">
        <v>88</v>
      </c>
      <c r="H1313" s="37">
        <v>1</v>
      </c>
      <c r="I1313" s="37" t="s">
        <v>2</v>
      </c>
      <c r="J1313" s="38">
        <v>12</v>
      </c>
      <c r="K1313" s="36"/>
      <c r="P1313" s="27"/>
      <c r="Q1313" s="27"/>
      <c r="R1313" s="27"/>
      <c r="S1313" s="27"/>
    </row>
    <row r="1314" spans="2:19" x14ac:dyDescent="0.25">
      <c r="B1314" s="35"/>
      <c r="C1314" s="35"/>
      <c r="D1314" s="30"/>
      <c r="E1314" s="36"/>
      <c r="F1314" s="38" t="s">
        <v>35</v>
      </c>
      <c r="G1314" s="38" t="s">
        <v>88</v>
      </c>
      <c r="H1314" s="36">
        <v>2</v>
      </c>
      <c r="I1314" s="36" t="s">
        <v>3</v>
      </c>
      <c r="J1314" s="36">
        <v>2.1</v>
      </c>
      <c r="K1314" s="36"/>
      <c r="P1314" s="27"/>
      <c r="Q1314" s="27"/>
      <c r="R1314" s="27"/>
      <c r="S1314" s="27"/>
    </row>
    <row r="1315" spans="2:19" x14ac:dyDescent="0.25">
      <c r="B1315" s="35"/>
      <c r="C1315" s="35"/>
      <c r="D1315" s="30"/>
      <c r="E1315" s="36"/>
      <c r="F1315" s="38" t="s">
        <v>35</v>
      </c>
      <c r="G1315" s="38" t="s">
        <v>88</v>
      </c>
      <c r="H1315" s="37">
        <v>3</v>
      </c>
      <c r="I1315" s="37" t="s">
        <v>4</v>
      </c>
      <c r="J1315" s="36">
        <v>0.15</v>
      </c>
      <c r="K1315" s="36"/>
      <c r="P1315" s="27"/>
      <c r="Q1315" s="27"/>
      <c r="R1315" s="27"/>
      <c r="S1315" s="27"/>
    </row>
    <row r="1316" spans="2:19" x14ac:dyDescent="0.25">
      <c r="B1316" s="35"/>
      <c r="C1316" s="35"/>
      <c r="D1316" s="30"/>
      <c r="E1316" s="36"/>
      <c r="F1316" s="38" t="s">
        <v>35</v>
      </c>
      <c r="G1316" s="38" t="s">
        <v>88</v>
      </c>
      <c r="H1316" s="36">
        <v>4</v>
      </c>
      <c r="I1316" s="36" t="s">
        <v>5</v>
      </c>
      <c r="J1316" s="36">
        <v>0.15</v>
      </c>
      <c r="K1316" s="36"/>
      <c r="P1316" s="27"/>
      <c r="Q1316" s="27"/>
      <c r="R1316" s="27"/>
      <c r="S1316" s="27"/>
    </row>
    <row r="1317" spans="2:19" x14ac:dyDescent="0.25">
      <c r="B1317" s="35"/>
      <c r="C1317" s="35"/>
      <c r="D1317" s="30"/>
      <c r="E1317" s="36"/>
      <c r="F1317" s="38" t="s">
        <v>35</v>
      </c>
      <c r="G1317" s="38" t="s">
        <v>88</v>
      </c>
      <c r="H1317" s="37">
        <v>5</v>
      </c>
      <c r="I1317" s="37" t="s">
        <v>6</v>
      </c>
      <c r="J1317" s="36">
        <v>0.5</v>
      </c>
      <c r="K1317" s="36"/>
      <c r="P1317" s="27"/>
      <c r="Q1317" s="27"/>
      <c r="R1317" s="27"/>
      <c r="S1317" s="27"/>
    </row>
    <row r="1318" spans="2:19" x14ac:dyDescent="0.25">
      <c r="B1318" s="35"/>
      <c r="C1318" s="35"/>
      <c r="D1318" s="30"/>
      <c r="E1318" s="36"/>
      <c r="F1318" s="38" t="s">
        <v>35</v>
      </c>
      <c r="G1318" s="38" t="s">
        <v>88</v>
      </c>
      <c r="H1318" s="38">
        <v>6</v>
      </c>
      <c r="I1318" s="38" t="s">
        <v>7</v>
      </c>
      <c r="J1318" s="36">
        <v>5.0999999999999996</v>
      </c>
      <c r="K1318" s="36"/>
      <c r="P1318" s="27"/>
      <c r="Q1318" s="27"/>
      <c r="R1318" s="27"/>
      <c r="S1318" s="27"/>
    </row>
    <row r="1319" spans="2:19" x14ac:dyDescent="0.25">
      <c r="B1319" s="35"/>
      <c r="C1319" s="35"/>
      <c r="D1319" s="30"/>
      <c r="E1319" s="36"/>
      <c r="F1319" s="38" t="s">
        <v>35</v>
      </c>
      <c r="G1319" s="38" t="s">
        <v>87</v>
      </c>
      <c r="H1319" s="37">
        <v>1</v>
      </c>
      <c r="I1319" s="37" t="s">
        <v>2</v>
      </c>
      <c r="J1319" s="38">
        <v>12</v>
      </c>
      <c r="K1319" s="36"/>
      <c r="P1319" s="27"/>
      <c r="Q1319" s="27"/>
      <c r="R1319" s="27"/>
      <c r="S1319" s="27"/>
    </row>
    <row r="1320" spans="2:19" x14ac:dyDescent="0.25">
      <c r="B1320" s="35"/>
      <c r="C1320" s="35"/>
      <c r="D1320" s="30"/>
      <c r="E1320" s="36"/>
      <c r="F1320" s="38" t="s">
        <v>35</v>
      </c>
      <c r="G1320" s="38" t="s">
        <v>87</v>
      </c>
      <c r="H1320" s="36">
        <v>2</v>
      </c>
      <c r="I1320" s="36" t="s">
        <v>3</v>
      </c>
      <c r="J1320" s="36">
        <v>1.9</v>
      </c>
      <c r="K1320" s="36"/>
      <c r="P1320" s="27"/>
      <c r="Q1320" s="27"/>
      <c r="R1320" s="27"/>
      <c r="S1320" s="27"/>
    </row>
    <row r="1321" spans="2:19" x14ac:dyDescent="0.25">
      <c r="B1321" s="35"/>
      <c r="C1321" s="35"/>
      <c r="D1321" s="30"/>
      <c r="E1321" s="36"/>
      <c r="F1321" s="38" t="s">
        <v>35</v>
      </c>
      <c r="G1321" s="38" t="s">
        <v>87</v>
      </c>
      <c r="H1321" s="37">
        <v>3</v>
      </c>
      <c r="I1321" s="37" t="s">
        <v>4</v>
      </c>
      <c r="J1321" s="36">
        <v>0.4</v>
      </c>
      <c r="K1321" s="36"/>
      <c r="P1321" s="27"/>
      <c r="Q1321" s="27"/>
      <c r="R1321" s="27"/>
      <c r="S1321" s="27"/>
    </row>
    <row r="1322" spans="2:19" x14ac:dyDescent="0.25">
      <c r="B1322" s="35"/>
      <c r="C1322" s="35"/>
      <c r="D1322" s="30"/>
      <c r="E1322" s="36"/>
      <c r="F1322" s="38" t="s">
        <v>35</v>
      </c>
      <c r="G1322" s="38" t="s">
        <v>87</v>
      </c>
      <c r="H1322" s="36">
        <v>4</v>
      </c>
      <c r="I1322" s="36" t="s">
        <v>5</v>
      </c>
      <c r="J1322" s="36">
        <v>0.03</v>
      </c>
      <c r="K1322" s="36"/>
      <c r="P1322" s="27"/>
      <c r="Q1322" s="27"/>
      <c r="R1322" s="27"/>
      <c r="S1322" s="27"/>
    </row>
    <row r="1323" spans="2:19" x14ac:dyDescent="0.25">
      <c r="B1323" s="35"/>
      <c r="C1323" s="35"/>
      <c r="D1323" s="30"/>
      <c r="E1323" s="36"/>
      <c r="F1323" s="38" t="s">
        <v>35</v>
      </c>
      <c r="G1323" s="38" t="s">
        <v>87</v>
      </c>
      <c r="H1323" s="37">
        <v>5</v>
      </c>
      <c r="I1323" s="37" t="s">
        <v>6</v>
      </c>
      <c r="J1323" s="36">
        <v>0.8</v>
      </c>
      <c r="K1323" s="36"/>
      <c r="P1323" s="27"/>
      <c r="Q1323" s="27"/>
      <c r="R1323" s="27"/>
      <c r="S1323" s="27"/>
    </row>
    <row r="1324" spans="2:19" x14ac:dyDescent="0.25">
      <c r="B1324" s="35"/>
      <c r="C1324" s="35"/>
      <c r="D1324" s="30"/>
      <c r="E1324" s="36"/>
      <c r="F1324" s="38" t="s">
        <v>35</v>
      </c>
      <c r="G1324" s="38" t="s">
        <v>87</v>
      </c>
      <c r="H1324" s="38">
        <v>6</v>
      </c>
      <c r="I1324" s="38" t="s">
        <v>7</v>
      </c>
      <c r="J1324" s="36">
        <v>5.3</v>
      </c>
      <c r="K1324" s="36"/>
      <c r="P1324" s="27"/>
      <c r="Q1324" s="27"/>
      <c r="R1324" s="27"/>
      <c r="S1324" s="27"/>
    </row>
    <row r="1325" spans="2:19" x14ac:dyDescent="0.25">
      <c r="B1325" s="35"/>
      <c r="C1325" s="35"/>
      <c r="D1325" s="30"/>
      <c r="E1325" s="36"/>
      <c r="F1325" s="38" t="s">
        <v>36</v>
      </c>
      <c r="G1325" s="38" t="s">
        <v>37</v>
      </c>
      <c r="H1325" s="37">
        <v>1</v>
      </c>
      <c r="I1325" s="37" t="s">
        <v>2</v>
      </c>
      <c r="J1325" s="38">
        <v>12</v>
      </c>
      <c r="K1325" s="36"/>
      <c r="P1325" s="27"/>
      <c r="Q1325" s="27"/>
      <c r="R1325" s="27"/>
      <c r="S1325" s="27"/>
    </row>
    <row r="1326" spans="2:19" x14ac:dyDescent="0.25">
      <c r="B1326" s="35"/>
      <c r="C1326" s="35"/>
      <c r="D1326" s="30"/>
      <c r="E1326" s="36"/>
      <c r="F1326" s="38" t="s">
        <v>36</v>
      </c>
      <c r="G1326" s="38" t="s">
        <v>37</v>
      </c>
      <c r="H1326" s="36">
        <v>2</v>
      </c>
      <c r="I1326" s="36" t="s">
        <v>3</v>
      </c>
      <c r="J1326" s="36">
        <v>0.9</v>
      </c>
      <c r="K1326" s="36"/>
      <c r="P1326" s="27"/>
      <c r="Q1326" s="27"/>
      <c r="R1326" s="27"/>
      <c r="S1326" s="27"/>
    </row>
    <row r="1327" spans="2:19" x14ac:dyDescent="0.25">
      <c r="B1327" s="35"/>
      <c r="C1327" s="35"/>
      <c r="D1327" s="30"/>
      <c r="E1327" s="36"/>
      <c r="F1327" s="38" t="s">
        <v>36</v>
      </c>
      <c r="G1327" s="38" t="s">
        <v>37</v>
      </c>
      <c r="H1327" s="37">
        <v>3</v>
      </c>
      <c r="I1327" s="37" t="s">
        <v>4</v>
      </c>
      <c r="J1327" s="36">
        <v>0.04</v>
      </c>
      <c r="K1327" s="36"/>
      <c r="P1327" s="27"/>
      <c r="Q1327" s="27"/>
      <c r="R1327" s="27"/>
      <c r="S1327" s="27"/>
    </row>
    <row r="1328" spans="2:19" x14ac:dyDescent="0.25">
      <c r="B1328" s="35"/>
      <c r="C1328" s="35"/>
      <c r="D1328" s="30"/>
      <c r="E1328" s="36"/>
      <c r="F1328" s="38" t="s">
        <v>36</v>
      </c>
      <c r="G1328" s="38" t="s">
        <v>37</v>
      </c>
      <c r="H1328" s="36">
        <v>4</v>
      </c>
      <c r="I1328" s="36" t="s">
        <v>5</v>
      </c>
      <c r="J1328" s="36">
        <v>0.04</v>
      </c>
      <c r="K1328" s="36"/>
      <c r="P1328" s="27"/>
      <c r="Q1328" s="27"/>
      <c r="R1328" s="27"/>
      <c r="S1328" s="27"/>
    </row>
    <row r="1329" spans="2:19" x14ac:dyDescent="0.25">
      <c r="B1329" s="35"/>
      <c r="C1329" s="35"/>
      <c r="D1329" s="30"/>
      <c r="E1329" s="36"/>
      <c r="F1329" s="38" t="s">
        <v>36</v>
      </c>
      <c r="G1329" s="38" t="s">
        <v>37</v>
      </c>
      <c r="H1329" s="37">
        <v>5</v>
      </c>
      <c r="I1329" s="37" t="s">
        <v>6</v>
      </c>
      <c r="J1329" s="36">
        <v>0</v>
      </c>
      <c r="K1329" s="36"/>
      <c r="P1329" s="27"/>
      <c r="Q1329" s="27"/>
      <c r="R1329" s="27"/>
      <c r="S1329" s="27"/>
    </row>
    <row r="1330" spans="2:19" x14ac:dyDescent="0.25">
      <c r="B1330" s="35"/>
      <c r="C1330" s="35"/>
      <c r="D1330" s="30"/>
      <c r="E1330" s="36"/>
      <c r="F1330" s="38" t="s">
        <v>36</v>
      </c>
      <c r="G1330" s="38" t="s">
        <v>37</v>
      </c>
      <c r="H1330" s="38">
        <v>6</v>
      </c>
      <c r="I1330" s="38" t="s">
        <v>7</v>
      </c>
      <c r="J1330" s="36">
        <v>0.9</v>
      </c>
      <c r="K1330" s="36"/>
      <c r="P1330" s="27"/>
      <c r="Q1330" s="27"/>
      <c r="R1330" s="27"/>
      <c r="S1330" s="27"/>
    </row>
    <row r="1331" spans="2:19" x14ac:dyDescent="0.25">
      <c r="B1331" s="35"/>
      <c r="C1331" s="35"/>
      <c r="D1331" s="30"/>
      <c r="E1331" s="36"/>
      <c r="F1331" s="38" t="s">
        <v>36</v>
      </c>
      <c r="G1331" s="38" t="s">
        <v>38</v>
      </c>
      <c r="H1331" s="37">
        <v>1</v>
      </c>
      <c r="I1331" s="37" t="s">
        <v>2</v>
      </c>
      <c r="J1331" s="38">
        <v>14</v>
      </c>
      <c r="K1331" s="36"/>
      <c r="P1331" s="27"/>
      <c r="Q1331" s="27"/>
      <c r="R1331" s="27"/>
      <c r="S1331" s="27"/>
    </row>
    <row r="1332" spans="2:19" x14ac:dyDescent="0.25">
      <c r="B1332" s="35"/>
      <c r="C1332" s="35"/>
      <c r="D1332" s="30"/>
      <c r="E1332" s="36"/>
      <c r="F1332" s="38" t="s">
        <v>36</v>
      </c>
      <c r="G1332" s="38" t="s">
        <v>38</v>
      </c>
      <c r="H1332" s="36">
        <v>2</v>
      </c>
      <c r="I1332" s="36" t="s">
        <v>3</v>
      </c>
      <c r="J1332" s="36">
        <v>0.7</v>
      </c>
      <c r="K1332" s="36"/>
      <c r="P1332" s="27"/>
      <c r="Q1332" s="27"/>
      <c r="R1332" s="27"/>
      <c r="S1332" s="27"/>
    </row>
    <row r="1333" spans="2:19" x14ac:dyDescent="0.25">
      <c r="B1333" s="35"/>
      <c r="C1333" s="35"/>
      <c r="D1333" s="30"/>
      <c r="E1333" s="36"/>
      <c r="F1333" s="38" t="s">
        <v>36</v>
      </c>
      <c r="G1333" s="38" t="s">
        <v>38</v>
      </c>
      <c r="H1333" s="37">
        <v>3</v>
      </c>
      <c r="I1333" s="37" t="s">
        <v>4</v>
      </c>
      <c r="J1333" s="36">
        <v>0.06</v>
      </c>
      <c r="K1333" s="36"/>
      <c r="P1333" s="27"/>
      <c r="Q1333" s="27"/>
      <c r="R1333" s="27"/>
      <c r="S1333" s="27"/>
    </row>
    <row r="1334" spans="2:19" x14ac:dyDescent="0.25">
      <c r="B1334" s="35"/>
      <c r="C1334" s="35"/>
      <c r="D1334" s="30"/>
      <c r="E1334" s="36"/>
      <c r="F1334" s="38" t="s">
        <v>36</v>
      </c>
      <c r="G1334" s="38" t="s">
        <v>38</v>
      </c>
      <c r="H1334" s="36">
        <v>4</v>
      </c>
      <c r="I1334" s="36" t="s">
        <v>5</v>
      </c>
      <c r="J1334" s="36">
        <v>0.05</v>
      </c>
      <c r="K1334" s="36"/>
      <c r="P1334" s="27"/>
      <c r="Q1334" s="27"/>
      <c r="R1334" s="27"/>
      <c r="S1334" s="27"/>
    </row>
    <row r="1335" spans="2:19" x14ac:dyDescent="0.25">
      <c r="B1335" s="35"/>
      <c r="C1335" s="35"/>
      <c r="D1335" s="30"/>
      <c r="E1335" s="36"/>
      <c r="F1335" s="38" t="s">
        <v>36</v>
      </c>
      <c r="G1335" s="38" t="s">
        <v>38</v>
      </c>
      <c r="H1335" s="37">
        <v>5</v>
      </c>
      <c r="I1335" s="37" t="s">
        <v>6</v>
      </c>
      <c r="J1335" s="36">
        <v>8</v>
      </c>
      <c r="K1335" s="36"/>
      <c r="P1335" s="27"/>
      <c r="Q1335" s="27"/>
      <c r="R1335" s="27"/>
      <c r="S1335" s="27"/>
    </row>
    <row r="1336" spans="2:19" x14ac:dyDescent="0.25">
      <c r="B1336" s="35"/>
      <c r="C1336" s="35"/>
      <c r="D1336" s="30"/>
      <c r="E1336" s="36"/>
      <c r="F1336" s="38" t="s">
        <v>36</v>
      </c>
      <c r="G1336" s="38" t="s">
        <v>38</v>
      </c>
      <c r="H1336" s="38">
        <v>6</v>
      </c>
      <c r="I1336" s="38" t="s">
        <v>7</v>
      </c>
      <c r="J1336" s="36">
        <v>1.1000000000000001</v>
      </c>
      <c r="K1336" s="36"/>
      <c r="P1336" s="27"/>
      <c r="Q1336" s="27"/>
      <c r="R1336" s="27"/>
      <c r="S1336" s="27"/>
    </row>
    <row r="1337" spans="2:19" x14ac:dyDescent="0.25">
      <c r="B1337" s="35"/>
      <c r="C1337" s="35"/>
      <c r="D1337" s="30"/>
      <c r="E1337" s="36"/>
      <c r="F1337" s="38" t="s">
        <v>36</v>
      </c>
      <c r="G1337" s="38" t="s">
        <v>39</v>
      </c>
      <c r="H1337" s="37">
        <v>1</v>
      </c>
      <c r="I1337" s="37" t="s">
        <v>2</v>
      </c>
      <c r="J1337" s="38">
        <v>13</v>
      </c>
      <c r="K1337" s="36"/>
      <c r="P1337" s="27"/>
      <c r="Q1337" s="27"/>
      <c r="R1337" s="27"/>
      <c r="S1337" s="27"/>
    </row>
    <row r="1338" spans="2:19" x14ac:dyDescent="0.25">
      <c r="B1338" s="35"/>
      <c r="C1338" s="35"/>
      <c r="D1338" s="30"/>
      <c r="E1338" s="36"/>
      <c r="F1338" s="38" t="s">
        <v>36</v>
      </c>
      <c r="G1338" s="38" t="s">
        <v>39</v>
      </c>
      <c r="H1338" s="36">
        <v>2</v>
      </c>
      <c r="I1338" s="36" t="s">
        <v>3</v>
      </c>
      <c r="J1338" s="36">
        <v>0.9</v>
      </c>
      <c r="K1338" s="36"/>
      <c r="P1338" s="27"/>
      <c r="Q1338" s="27"/>
      <c r="R1338" s="27"/>
      <c r="S1338" s="27"/>
    </row>
    <row r="1339" spans="2:19" x14ac:dyDescent="0.25">
      <c r="B1339" s="35"/>
      <c r="C1339" s="35"/>
      <c r="D1339" s="30"/>
      <c r="E1339" s="36"/>
      <c r="F1339" s="38" t="s">
        <v>36</v>
      </c>
      <c r="G1339" s="38" t="s">
        <v>39</v>
      </c>
      <c r="H1339" s="37">
        <v>3</v>
      </c>
      <c r="I1339" s="37" t="s">
        <v>4</v>
      </c>
      <c r="J1339" s="36">
        <v>0.06</v>
      </c>
      <c r="K1339" s="36"/>
      <c r="P1339" s="27"/>
      <c r="Q1339" s="27"/>
      <c r="R1339" s="27"/>
      <c r="S1339" s="27"/>
    </row>
    <row r="1340" spans="2:19" x14ac:dyDescent="0.25">
      <c r="B1340" s="35"/>
      <c r="C1340" s="35"/>
      <c r="D1340" s="30"/>
      <c r="E1340" s="36"/>
      <c r="F1340" s="38" t="s">
        <v>36</v>
      </c>
      <c r="G1340" s="38" t="s">
        <v>39</v>
      </c>
      <c r="H1340" s="36">
        <v>4</v>
      </c>
      <c r="I1340" s="36" t="s">
        <v>5</v>
      </c>
      <c r="J1340" s="36">
        <v>0.05</v>
      </c>
      <c r="K1340" s="36"/>
      <c r="P1340" s="27"/>
      <c r="Q1340" s="27"/>
      <c r="R1340" s="27"/>
      <c r="S1340" s="27"/>
    </row>
    <row r="1341" spans="2:19" x14ac:dyDescent="0.25">
      <c r="B1341" s="35"/>
      <c r="C1341" s="35"/>
      <c r="D1341" s="30"/>
      <c r="E1341" s="36"/>
      <c r="F1341" s="38" t="s">
        <v>36</v>
      </c>
      <c r="G1341" s="38" t="s">
        <v>39</v>
      </c>
      <c r="H1341" s="37">
        <v>5</v>
      </c>
      <c r="I1341" s="37" t="s">
        <v>6</v>
      </c>
      <c r="J1341" s="36">
        <v>8</v>
      </c>
      <c r="K1341" s="36"/>
      <c r="P1341" s="27"/>
      <c r="Q1341" s="27"/>
      <c r="R1341" s="27"/>
      <c r="S1341" s="27"/>
    </row>
    <row r="1342" spans="2:19" x14ac:dyDescent="0.25">
      <c r="B1342" s="35"/>
      <c r="C1342" s="35"/>
      <c r="D1342" s="30"/>
      <c r="E1342" s="36"/>
      <c r="F1342" s="38" t="s">
        <v>36</v>
      </c>
      <c r="G1342" s="38" t="s">
        <v>39</v>
      </c>
      <c r="H1342" s="38">
        <v>6</v>
      </c>
      <c r="I1342" s="38" t="s">
        <v>7</v>
      </c>
      <c r="J1342" s="36">
        <v>1.3</v>
      </c>
      <c r="K1342" s="36"/>
      <c r="P1342" s="27"/>
      <c r="Q1342" s="27"/>
      <c r="R1342" s="27"/>
      <c r="S1342" s="27"/>
    </row>
    <row r="1343" spans="2:19" x14ac:dyDescent="0.25">
      <c r="B1343" s="35"/>
      <c r="C1343" s="35"/>
      <c r="D1343" s="30"/>
      <c r="E1343" s="36"/>
      <c r="F1343" s="38" t="s">
        <v>36</v>
      </c>
      <c r="G1343" s="38" t="s">
        <v>40</v>
      </c>
      <c r="H1343" s="37">
        <v>1</v>
      </c>
      <c r="I1343" s="37" t="s">
        <v>2</v>
      </c>
      <c r="J1343" s="38">
        <v>7</v>
      </c>
      <c r="K1343" s="36"/>
      <c r="P1343" s="27"/>
      <c r="Q1343" s="27"/>
      <c r="R1343" s="27"/>
      <c r="S1343" s="27"/>
    </row>
    <row r="1344" spans="2:19" x14ac:dyDescent="0.25">
      <c r="B1344" s="35"/>
      <c r="C1344" s="35"/>
      <c r="D1344" s="30"/>
      <c r="E1344" s="36"/>
      <c r="F1344" s="38" t="s">
        <v>36</v>
      </c>
      <c r="G1344" s="38" t="s">
        <v>40</v>
      </c>
      <c r="H1344" s="36">
        <v>2</v>
      </c>
      <c r="I1344" s="36" t="s">
        <v>3</v>
      </c>
      <c r="J1344" s="36">
        <v>0.08</v>
      </c>
      <c r="K1344" s="36"/>
      <c r="P1344" s="27"/>
      <c r="Q1344" s="27"/>
      <c r="R1344" s="27"/>
      <c r="S1344" s="27"/>
    </row>
    <row r="1345" spans="2:19" x14ac:dyDescent="0.25">
      <c r="B1345" s="35"/>
      <c r="C1345" s="35"/>
      <c r="D1345" s="30"/>
      <c r="E1345" s="36"/>
      <c r="F1345" s="38" t="s">
        <v>36</v>
      </c>
      <c r="G1345" s="38" t="s">
        <v>40</v>
      </c>
      <c r="H1345" s="37">
        <v>3</v>
      </c>
      <c r="I1345" s="37" t="s">
        <v>4</v>
      </c>
      <c r="J1345" s="36">
        <v>0.06</v>
      </c>
      <c r="K1345" s="36"/>
      <c r="P1345" s="27"/>
      <c r="Q1345" s="27"/>
      <c r="R1345" s="27"/>
      <c r="S1345" s="27"/>
    </row>
    <row r="1346" spans="2:19" x14ac:dyDescent="0.25">
      <c r="B1346" s="35"/>
      <c r="C1346" s="35"/>
      <c r="D1346" s="30"/>
      <c r="E1346" s="36"/>
      <c r="F1346" s="38" t="s">
        <v>36</v>
      </c>
      <c r="G1346" s="38" t="s">
        <v>40</v>
      </c>
      <c r="H1346" s="36">
        <v>4</v>
      </c>
      <c r="I1346" s="36" t="s">
        <v>5</v>
      </c>
      <c r="J1346" s="36">
        <v>0.05</v>
      </c>
      <c r="K1346" s="36"/>
      <c r="P1346" s="27"/>
      <c r="Q1346" s="27"/>
      <c r="R1346" s="27"/>
      <c r="S1346" s="27"/>
    </row>
    <row r="1347" spans="2:19" x14ac:dyDescent="0.25">
      <c r="B1347" s="35"/>
      <c r="C1347" s="35"/>
      <c r="D1347" s="30"/>
      <c r="E1347" s="36"/>
      <c r="F1347" s="38" t="s">
        <v>36</v>
      </c>
      <c r="G1347" s="38" t="s">
        <v>40</v>
      </c>
      <c r="H1347" s="37">
        <v>5</v>
      </c>
      <c r="I1347" s="37" t="s">
        <v>6</v>
      </c>
      <c r="J1347" s="36">
        <v>0</v>
      </c>
      <c r="K1347" s="36"/>
      <c r="P1347" s="27"/>
      <c r="Q1347" s="27"/>
      <c r="R1347" s="27"/>
      <c r="S1347" s="27"/>
    </row>
    <row r="1348" spans="2:19" x14ac:dyDescent="0.25">
      <c r="B1348" s="35"/>
      <c r="C1348" s="35"/>
      <c r="D1348" s="30"/>
      <c r="E1348" s="36"/>
      <c r="F1348" s="38" t="s">
        <v>36</v>
      </c>
      <c r="G1348" s="38" t="s">
        <v>40</v>
      </c>
      <c r="H1348" s="38">
        <v>6</v>
      </c>
      <c r="I1348" s="38" t="s">
        <v>7</v>
      </c>
      <c r="J1348" s="36">
        <v>1.3</v>
      </c>
      <c r="K1348" s="36"/>
      <c r="P1348" s="27"/>
      <c r="Q1348" s="27"/>
      <c r="R1348" s="27"/>
      <c r="S1348" s="27"/>
    </row>
    <row r="1349" spans="2:19" x14ac:dyDescent="0.25">
      <c r="B1349" s="35"/>
      <c r="C1349" s="35"/>
      <c r="D1349" s="30"/>
      <c r="E1349" s="36"/>
      <c r="F1349" s="38" t="s">
        <v>36</v>
      </c>
      <c r="G1349" s="38" t="s">
        <v>41</v>
      </c>
      <c r="H1349" s="37">
        <v>1</v>
      </c>
      <c r="I1349" s="37" t="s">
        <v>2</v>
      </c>
      <c r="J1349" s="38">
        <v>30</v>
      </c>
      <c r="K1349" s="36"/>
      <c r="P1349" s="27"/>
      <c r="Q1349" s="27"/>
      <c r="R1349" s="27"/>
      <c r="S1349" s="27"/>
    </row>
    <row r="1350" spans="2:19" x14ac:dyDescent="0.25">
      <c r="B1350" s="35"/>
      <c r="C1350" s="35"/>
      <c r="D1350" s="30"/>
      <c r="E1350" s="36"/>
      <c r="F1350" s="38" t="s">
        <v>36</v>
      </c>
      <c r="G1350" s="38" t="s">
        <v>41</v>
      </c>
      <c r="H1350" s="36">
        <v>2</v>
      </c>
      <c r="I1350" s="36" t="s">
        <v>3</v>
      </c>
      <c r="J1350" s="36">
        <v>1.6</v>
      </c>
      <c r="K1350" s="36"/>
      <c r="P1350" s="27"/>
      <c r="Q1350" s="27"/>
      <c r="R1350" s="27"/>
      <c r="S1350" s="27"/>
    </row>
    <row r="1351" spans="2:19" x14ac:dyDescent="0.25">
      <c r="B1351" s="35"/>
      <c r="C1351" s="35"/>
      <c r="D1351" s="30"/>
      <c r="E1351" s="36"/>
      <c r="F1351" s="38" t="s">
        <v>36</v>
      </c>
      <c r="G1351" s="38" t="s">
        <v>41</v>
      </c>
      <c r="H1351" s="37">
        <v>3</v>
      </c>
      <c r="I1351" s="37" t="s">
        <v>4</v>
      </c>
      <c r="J1351" s="36">
        <v>0.02</v>
      </c>
      <c r="K1351" s="36"/>
      <c r="P1351" s="27"/>
      <c r="Q1351" s="27"/>
      <c r="R1351" s="27"/>
      <c r="S1351" s="27"/>
    </row>
    <row r="1352" spans="2:19" x14ac:dyDescent="0.25">
      <c r="B1352" s="35"/>
      <c r="C1352" s="35"/>
      <c r="D1352" s="30"/>
      <c r="E1352" s="36"/>
      <c r="F1352" s="38" t="s">
        <v>36</v>
      </c>
      <c r="G1352" s="38" t="s">
        <v>41</v>
      </c>
      <c r="H1352" s="36">
        <v>4</v>
      </c>
      <c r="I1352" s="36" t="s">
        <v>5</v>
      </c>
      <c r="J1352" s="36">
        <v>7.0000000000000007E-2</v>
      </c>
      <c r="K1352" s="36"/>
      <c r="P1352" s="27"/>
      <c r="Q1352" s="27"/>
      <c r="R1352" s="27"/>
      <c r="S1352" s="27"/>
    </row>
    <row r="1353" spans="2:19" x14ac:dyDescent="0.25">
      <c r="B1353" s="35"/>
      <c r="C1353" s="35"/>
      <c r="D1353" s="30"/>
      <c r="E1353" s="36"/>
      <c r="F1353" s="38" t="s">
        <v>36</v>
      </c>
      <c r="G1353" s="38" t="s">
        <v>41</v>
      </c>
      <c r="H1353" s="37">
        <v>5</v>
      </c>
      <c r="I1353" s="37" t="s">
        <v>6</v>
      </c>
      <c r="J1353" s="36">
        <v>0</v>
      </c>
      <c r="K1353" s="36"/>
      <c r="P1353" s="27"/>
      <c r="Q1353" s="27"/>
      <c r="R1353" s="27"/>
      <c r="S1353" s="27"/>
    </row>
    <row r="1354" spans="2:19" x14ac:dyDescent="0.25">
      <c r="B1354" s="35"/>
      <c r="C1354" s="35"/>
      <c r="D1354" s="30"/>
      <c r="E1354" s="36"/>
      <c r="F1354" s="38" t="s">
        <v>36</v>
      </c>
      <c r="G1354" s="38" t="s">
        <v>41</v>
      </c>
      <c r="H1354" s="38">
        <v>6</v>
      </c>
      <c r="I1354" s="38" t="s">
        <v>7</v>
      </c>
      <c r="J1354" s="36">
        <v>0.6</v>
      </c>
      <c r="K1354" s="36"/>
      <c r="P1354" s="27"/>
      <c r="Q1354" s="27"/>
      <c r="R1354" s="27"/>
      <c r="S1354" s="27"/>
    </row>
    <row r="1355" spans="2:19" x14ac:dyDescent="0.25">
      <c r="B1355" s="35"/>
      <c r="C1355" s="35"/>
      <c r="D1355" s="30"/>
      <c r="E1355" s="36"/>
      <c r="F1355" s="38" t="s">
        <v>36</v>
      </c>
      <c r="G1355" s="38" t="s">
        <v>42</v>
      </c>
      <c r="H1355" s="37">
        <v>1</v>
      </c>
      <c r="I1355" s="37" t="s">
        <v>2</v>
      </c>
      <c r="J1355" s="38">
        <v>30</v>
      </c>
      <c r="K1355" s="36"/>
      <c r="P1355" s="27"/>
      <c r="Q1355" s="27"/>
      <c r="R1355" s="27"/>
      <c r="S1355" s="27"/>
    </row>
    <row r="1356" spans="2:19" x14ac:dyDescent="0.25">
      <c r="B1356" s="35"/>
      <c r="C1356" s="35"/>
      <c r="D1356" s="30"/>
      <c r="E1356" s="36"/>
      <c r="F1356" s="38" t="s">
        <v>36</v>
      </c>
      <c r="G1356" s="38" t="s">
        <v>42</v>
      </c>
      <c r="H1356" s="36">
        <v>2</v>
      </c>
      <c r="I1356" s="36" t="s">
        <v>3</v>
      </c>
      <c r="J1356" s="36">
        <v>1.2</v>
      </c>
      <c r="K1356" s="36"/>
      <c r="P1356" s="27"/>
      <c r="Q1356" s="27"/>
      <c r="R1356" s="27"/>
      <c r="S1356" s="27"/>
    </row>
    <row r="1357" spans="2:19" x14ac:dyDescent="0.25">
      <c r="B1357" s="35"/>
      <c r="C1357" s="35"/>
      <c r="D1357" s="30"/>
      <c r="E1357" s="36"/>
      <c r="F1357" s="38" t="s">
        <v>36</v>
      </c>
      <c r="G1357" s="38" t="s">
        <v>42</v>
      </c>
      <c r="H1357" s="37">
        <v>3</v>
      </c>
      <c r="I1357" s="37" t="s">
        <v>4</v>
      </c>
      <c r="J1357" s="36">
        <v>0.02</v>
      </c>
      <c r="K1357" s="36"/>
      <c r="P1357" s="27"/>
      <c r="Q1357" s="27"/>
      <c r="R1357" s="27"/>
      <c r="S1357" s="27"/>
    </row>
    <row r="1358" spans="2:19" x14ac:dyDescent="0.25">
      <c r="B1358" s="35"/>
      <c r="C1358" s="35"/>
      <c r="D1358" s="30"/>
      <c r="E1358" s="36"/>
      <c r="F1358" s="38" t="s">
        <v>36</v>
      </c>
      <c r="G1358" s="38" t="s">
        <v>42</v>
      </c>
      <c r="H1358" s="36">
        <v>4</v>
      </c>
      <c r="I1358" s="36" t="s">
        <v>5</v>
      </c>
      <c r="J1358" s="36">
        <v>0.05</v>
      </c>
      <c r="K1358" s="36"/>
      <c r="P1358" s="27"/>
      <c r="Q1358" s="27"/>
      <c r="R1358" s="27"/>
      <c r="S1358" s="27"/>
    </row>
    <row r="1359" spans="2:19" x14ac:dyDescent="0.25">
      <c r="B1359" s="35"/>
      <c r="C1359" s="35"/>
      <c r="D1359" s="30"/>
      <c r="E1359" s="36"/>
      <c r="F1359" s="38" t="s">
        <v>36</v>
      </c>
      <c r="G1359" s="38" t="s">
        <v>42</v>
      </c>
      <c r="H1359" s="37">
        <v>5</v>
      </c>
      <c r="I1359" s="37" t="s">
        <v>6</v>
      </c>
      <c r="J1359" s="36">
        <v>0</v>
      </c>
      <c r="K1359" s="36"/>
      <c r="P1359" s="27"/>
      <c r="Q1359" s="27"/>
      <c r="R1359" s="27"/>
      <c r="S1359" s="27"/>
    </row>
    <row r="1360" spans="2:19" x14ac:dyDescent="0.25">
      <c r="B1360" s="35"/>
      <c r="C1360" s="35"/>
      <c r="D1360" s="30"/>
      <c r="E1360" s="36"/>
      <c r="F1360" s="38" t="s">
        <v>36</v>
      </c>
      <c r="G1360" s="38" t="s">
        <v>42</v>
      </c>
      <c r="H1360" s="38">
        <v>6</v>
      </c>
      <c r="I1360" s="38" t="s">
        <v>7</v>
      </c>
      <c r="J1360" s="36">
        <v>0.6</v>
      </c>
      <c r="K1360" s="36"/>
      <c r="P1360" s="27"/>
      <c r="Q1360" s="27"/>
      <c r="R1360" s="27"/>
      <c r="S1360" s="27"/>
    </row>
    <row r="1361" spans="2:19" x14ac:dyDescent="0.25">
      <c r="B1361" s="35"/>
      <c r="C1361" s="35"/>
      <c r="D1361" s="30"/>
      <c r="E1361" s="36"/>
      <c r="F1361" s="38" t="s">
        <v>36</v>
      </c>
      <c r="G1361" s="38" t="s">
        <v>43</v>
      </c>
      <c r="H1361" s="37">
        <v>1</v>
      </c>
      <c r="I1361" s="37" t="s">
        <v>2</v>
      </c>
      <c r="J1361" s="38">
        <v>24</v>
      </c>
      <c r="K1361" s="36"/>
      <c r="P1361" s="27"/>
      <c r="Q1361" s="27"/>
      <c r="R1361" s="27"/>
      <c r="S1361" s="27"/>
    </row>
    <row r="1362" spans="2:19" x14ac:dyDescent="0.25">
      <c r="B1362" s="35"/>
      <c r="C1362" s="35"/>
      <c r="D1362" s="30"/>
      <c r="E1362" s="36"/>
      <c r="F1362" s="38" t="s">
        <v>36</v>
      </c>
      <c r="G1362" s="38" t="s">
        <v>43</v>
      </c>
      <c r="H1362" s="36">
        <v>2</v>
      </c>
      <c r="I1362" s="36" t="s">
        <v>3</v>
      </c>
      <c r="J1362" s="36">
        <v>1.5</v>
      </c>
      <c r="K1362" s="36"/>
      <c r="P1362" s="27"/>
      <c r="Q1362" s="27"/>
      <c r="R1362" s="27"/>
      <c r="S1362" s="27"/>
    </row>
    <row r="1363" spans="2:19" x14ac:dyDescent="0.25">
      <c r="B1363" s="35"/>
      <c r="C1363" s="35"/>
      <c r="D1363" s="30"/>
      <c r="E1363" s="36"/>
      <c r="F1363" s="38" t="s">
        <v>36</v>
      </c>
      <c r="G1363" s="38" t="s">
        <v>43</v>
      </c>
      <c r="H1363" s="37">
        <v>3</v>
      </c>
      <c r="I1363" s="37" t="s">
        <v>4</v>
      </c>
      <c r="J1363" s="36">
        <v>0.04</v>
      </c>
      <c r="K1363" s="36"/>
      <c r="P1363" s="27"/>
      <c r="Q1363" s="27"/>
      <c r="R1363" s="27"/>
      <c r="S1363" s="27"/>
    </row>
    <row r="1364" spans="2:19" x14ac:dyDescent="0.25">
      <c r="B1364" s="35"/>
      <c r="C1364" s="35"/>
      <c r="D1364" s="30"/>
      <c r="E1364" s="36"/>
      <c r="F1364" s="38" t="s">
        <v>36</v>
      </c>
      <c r="G1364" s="38" t="s">
        <v>43</v>
      </c>
      <c r="H1364" s="36">
        <v>4</v>
      </c>
      <c r="I1364" s="36" t="s">
        <v>5</v>
      </c>
      <c r="J1364" s="36">
        <v>0.06</v>
      </c>
      <c r="K1364" s="36"/>
      <c r="P1364" s="27"/>
      <c r="Q1364" s="27"/>
      <c r="R1364" s="27"/>
      <c r="S1364" s="27"/>
    </row>
    <row r="1365" spans="2:19" x14ac:dyDescent="0.25">
      <c r="B1365" s="35"/>
      <c r="C1365" s="35"/>
      <c r="D1365" s="30"/>
      <c r="E1365" s="36"/>
      <c r="F1365" s="38" t="s">
        <v>36</v>
      </c>
      <c r="G1365" s="38" t="s">
        <v>43</v>
      </c>
      <c r="H1365" s="37">
        <v>5</v>
      </c>
      <c r="I1365" s="37" t="s">
        <v>6</v>
      </c>
      <c r="J1365" s="36">
        <v>0</v>
      </c>
      <c r="K1365" s="36"/>
      <c r="P1365" s="27"/>
      <c r="Q1365" s="27"/>
      <c r="R1365" s="27"/>
      <c r="S1365" s="27"/>
    </row>
    <row r="1366" spans="2:19" x14ac:dyDescent="0.25">
      <c r="B1366" s="35"/>
      <c r="C1366" s="35"/>
      <c r="D1366" s="30"/>
      <c r="E1366" s="36"/>
      <c r="F1366" s="38" t="s">
        <v>36</v>
      </c>
      <c r="G1366" s="38" t="s">
        <v>43</v>
      </c>
      <c r="H1366" s="38">
        <v>6</v>
      </c>
      <c r="I1366" s="38" t="s">
        <v>7</v>
      </c>
      <c r="J1366" s="36">
        <v>1</v>
      </c>
      <c r="K1366" s="36"/>
      <c r="P1366" s="27"/>
      <c r="Q1366" s="27"/>
      <c r="R1366" s="27"/>
      <c r="S1366" s="27"/>
    </row>
    <row r="1367" spans="2:19" x14ac:dyDescent="0.25">
      <c r="B1367" s="35"/>
      <c r="C1367" s="35"/>
      <c r="D1367" s="30"/>
      <c r="E1367" s="36"/>
      <c r="F1367" s="38" t="s">
        <v>36</v>
      </c>
      <c r="G1367" s="38" t="s">
        <v>44</v>
      </c>
      <c r="H1367" s="37">
        <v>1</v>
      </c>
      <c r="I1367" s="37" t="s">
        <v>2</v>
      </c>
      <c r="J1367" s="38">
        <v>10</v>
      </c>
      <c r="K1367" s="36"/>
      <c r="P1367" s="27"/>
      <c r="Q1367" s="27"/>
      <c r="R1367" s="27"/>
      <c r="S1367" s="27"/>
    </row>
    <row r="1368" spans="2:19" x14ac:dyDescent="0.25">
      <c r="B1368" s="35"/>
      <c r="C1368" s="35"/>
      <c r="D1368" s="30"/>
      <c r="E1368" s="36"/>
      <c r="F1368" s="38" t="s">
        <v>36</v>
      </c>
      <c r="G1368" s="38" t="s">
        <v>44</v>
      </c>
      <c r="H1368" s="36">
        <v>2</v>
      </c>
      <c r="I1368" s="36" t="s">
        <v>3</v>
      </c>
      <c r="J1368" s="36">
        <v>0.7</v>
      </c>
      <c r="K1368" s="36"/>
      <c r="P1368" s="27"/>
      <c r="Q1368" s="27"/>
      <c r="R1368" s="27"/>
      <c r="S1368" s="27"/>
    </row>
    <row r="1369" spans="2:19" x14ac:dyDescent="0.25">
      <c r="B1369" s="35"/>
      <c r="C1369" s="35"/>
      <c r="D1369" s="30"/>
      <c r="E1369" s="36"/>
      <c r="F1369" s="38" t="s">
        <v>36</v>
      </c>
      <c r="G1369" s="38" t="s">
        <v>44</v>
      </c>
      <c r="H1369" s="37">
        <v>3</v>
      </c>
      <c r="I1369" s="37" t="s">
        <v>4</v>
      </c>
      <c r="J1369" s="36">
        <v>0.04</v>
      </c>
      <c r="K1369" s="36"/>
      <c r="P1369" s="27"/>
      <c r="Q1369" s="27"/>
      <c r="R1369" s="27"/>
      <c r="S1369" s="27"/>
    </row>
    <row r="1370" spans="2:19" x14ac:dyDescent="0.25">
      <c r="B1370" s="35"/>
      <c r="C1370" s="35"/>
      <c r="D1370" s="30"/>
      <c r="E1370" s="36"/>
      <c r="F1370" s="38" t="s">
        <v>36</v>
      </c>
      <c r="G1370" s="38" t="s">
        <v>44</v>
      </c>
      <c r="H1370" s="36">
        <v>4</v>
      </c>
      <c r="I1370" s="36" t="s">
        <v>5</v>
      </c>
      <c r="J1370" s="36">
        <v>0.03</v>
      </c>
      <c r="K1370" s="36"/>
      <c r="P1370" s="27"/>
      <c r="Q1370" s="27"/>
      <c r="R1370" s="27"/>
      <c r="S1370" s="27"/>
    </row>
    <row r="1371" spans="2:19" x14ac:dyDescent="0.25">
      <c r="B1371" s="35"/>
      <c r="C1371" s="35"/>
      <c r="D1371" s="30"/>
      <c r="E1371" s="36"/>
      <c r="F1371" s="38" t="s">
        <v>36</v>
      </c>
      <c r="G1371" s="38" t="s">
        <v>44</v>
      </c>
      <c r="H1371" s="37">
        <v>5</v>
      </c>
      <c r="I1371" s="37" t="s">
        <v>6</v>
      </c>
      <c r="J1371" s="36">
        <v>2</v>
      </c>
      <c r="K1371" s="36"/>
      <c r="P1371" s="27"/>
      <c r="Q1371" s="27"/>
      <c r="R1371" s="27"/>
      <c r="S1371" s="27"/>
    </row>
    <row r="1372" spans="2:19" x14ac:dyDescent="0.25">
      <c r="B1372" s="35"/>
      <c r="C1372" s="35"/>
      <c r="D1372" s="30"/>
      <c r="E1372" s="36"/>
      <c r="F1372" s="38" t="s">
        <v>36</v>
      </c>
      <c r="G1372" s="38" t="s">
        <v>44</v>
      </c>
      <c r="H1372" s="38">
        <v>6</v>
      </c>
      <c r="I1372" s="38" t="s">
        <v>7</v>
      </c>
      <c r="J1372" s="36">
        <v>5</v>
      </c>
      <c r="K1372" s="36"/>
      <c r="P1372" s="27"/>
      <c r="Q1372" s="27"/>
      <c r="R1372" s="27"/>
      <c r="S1372" s="27"/>
    </row>
    <row r="1373" spans="2:19" x14ac:dyDescent="0.25">
      <c r="B1373" s="35"/>
      <c r="C1373" s="35"/>
      <c r="D1373" s="30"/>
      <c r="E1373" s="36"/>
      <c r="F1373" s="38" t="s">
        <v>36</v>
      </c>
      <c r="G1373" s="38" t="s">
        <v>45</v>
      </c>
      <c r="H1373" s="37">
        <v>1</v>
      </c>
      <c r="I1373" s="37" t="s">
        <v>2</v>
      </c>
      <c r="J1373" s="38">
        <v>9</v>
      </c>
      <c r="K1373" s="36"/>
      <c r="P1373" s="27"/>
      <c r="Q1373" s="27"/>
      <c r="R1373" s="27"/>
      <c r="S1373" s="27"/>
    </row>
    <row r="1374" spans="2:19" x14ac:dyDescent="0.25">
      <c r="B1374" s="35"/>
      <c r="C1374" s="35"/>
      <c r="D1374" s="30"/>
      <c r="E1374" s="36"/>
      <c r="F1374" s="38" t="s">
        <v>36</v>
      </c>
      <c r="G1374" s="38" t="s">
        <v>45</v>
      </c>
      <c r="H1374" s="36">
        <v>2</v>
      </c>
      <c r="I1374" s="36" t="s">
        <v>3</v>
      </c>
      <c r="J1374" s="36">
        <v>0.4</v>
      </c>
      <c r="K1374" s="36"/>
      <c r="P1374" s="27"/>
      <c r="Q1374" s="27"/>
      <c r="R1374" s="27"/>
      <c r="S1374" s="27"/>
    </row>
    <row r="1375" spans="2:19" x14ac:dyDescent="0.25">
      <c r="B1375" s="35"/>
      <c r="C1375" s="35"/>
      <c r="D1375" s="30"/>
      <c r="E1375" s="36"/>
      <c r="F1375" s="38" t="s">
        <v>36</v>
      </c>
      <c r="G1375" s="38" t="s">
        <v>45</v>
      </c>
      <c r="H1375" s="37">
        <v>3</v>
      </c>
      <c r="I1375" s="37" t="s">
        <v>4</v>
      </c>
      <c r="J1375" s="36">
        <v>0.04</v>
      </c>
      <c r="K1375" s="36"/>
      <c r="P1375" s="27"/>
      <c r="Q1375" s="27"/>
      <c r="R1375" s="27"/>
      <c r="S1375" s="27"/>
    </row>
    <row r="1376" spans="2:19" x14ac:dyDescent="0.25">
      <c r="B1376" s="35"/>
      <c r="C1376" s="35"/>
      <c r="D1376" s="30"/>
      <c r="E1376" s="36"/>
      <c r="F1376" s="38" t="s">
        <v>36</v>
      </c>
      <c r="G1376" s="38" t="s">
        <v>45</v>
      </c>
      <c r="H1376" s="36">
        <v>4</v>
      </c>
      <c r="I1376" s="36" t="s">
        <v>5</v>
      </c>
      <c r="J1376" s="36">
        <v>0.02</v>
      </c>
      <c r="K1376" s="36"/>
      <c r="P1376" s="27"/>
      <c r="Q1376" s="27"/>
      <c r="R1376" s="27"/>
      <c r="S1376" s="27"/>
    </row>
    <row r="1377" spans="2:19" x14ac:dyDescent="0.25">
      <c r="B1377" s="35"/>
      <c r="C1377" s="35"/>
      <c r="D1377" s="30"/>
      <c r="E1377" s="36"/>
      <c r="F1377" s="38" t="s">
        <v>36</v>
      </c>
      <c r="G1377" s="38" t="s">
        <v>45</v>
      </c>
      <c r="H1377" s="37">
        <v>5</v>
      </c>
      <c r="I1377" s="37" t="s">
        <v>6</v>
      </c>
      <c r="J1377" s="36">
        <v>2.5</v>
      </c>
      <c r="K1377" s="36"/>
      <c r="P1377" s="27"/>
      <c r="Q1377" s="27"/>
      <c r="R1377" s="27"/>
      <c r="S1377" s="27"/>
    </row>
    <row r="1378" spans="2:19" x14ac:dyDescent="0.25">
      <c r="B1378" s="35"/>
      <c r="C1378" s="35"/>
      <c r="D1378" s="30"/>
      <c r="E1378" s="36"/>
      <c r="F1378" s="38" t="s">
        <v>36</v>
      </c>
      <c r="G1378" s="38" t="s">
        <v>45</v>
      </c>
      <c r="H1378" s="38">
        <v>6</v>
      </c>
      <c r="I1378" s="38" t="s">
        <v>7</v>
      </c>
      <c r="J1378" s="36">
        <v>5</v>
      </c>
      <c r="K1378" s="36"/>
      <c r="P1378" s="27"/>
      <c r="Q1378" s="27"/>
      <c r="R1378" s="27"/>
      <c r="S1378" s="27"/>
    </row>
    <row r="1379" spans="2:19" x14ac:dyDescent="0.25">
      <c r="B1379" s="35"/>
      <c r="C1379" s="35"/>
      <c r="D1379" s="30"/>
      <c r="E1379" s="36"/>
      <c r="F1379" s="38" t="s">
        <v>36</v>
      </c>
      <c r="G1379" s="38" t="s">
        <v>30</v>
      </c>
      <c r="H1379" s="37">
        <v>1</v>
      </c>
      <c r="I1379" s="37" t="s">
        <v>2</v>
      </c>
      <c r="J1379" s="38">
        <v>10</v>
      </c>
      <c r="K1379" s="36"/>
      <c r="P1379" s="27"/>
      <c r="Q1379" s="27"/>
      <c r="R1379" s="27"/>
      <c r="S1379" s="27"/>
    </row>
    <row r="1380" spans="2:19" x14ac:dyDescent="0.25">
      <c r="B1380" s="35"/>
      <c r="C1380" s="35"/>
      <c r="D1380" s="30"/>
      <c r="E1380" s="36"/>
      <c r="F1380" s="38" t="s">
        <v>36</v>
      </c>
      <c r="G1380" s="38" t="s">
        <v>30</v>
      </c>
      <c r="H1380" s="36">
        <v>2</v>
      </c>
      <c r="I1380" s="36" t="s">
        <v>3</v>
      </c>
      <c r="J1380" s="36">
        <v>1.6</v>
      </c>
      <c r="K1380" s="36"/>
      <c r="P1380" s="27"/>
      <c r="Q1380" s="27"/>
      <c r="R1380" s="27"/>
      <c r="S1380" s="27"/>
    </row>
    <row r="1381" spans="2:19" x14ac:dyDescent="0.25">
      <c r="B1381" s="35"/>
      <c r="C1381" s="35"/>
      <c r="D1381" s="30"/>
      <c r="E1381" s="36"/>
      <c r="F1381" s="38" t="s">
        <v>36</v>
      </c>
      <c r="G1381" s="38" t="s">
        <v>30</v>
      </c>
      <c r="H1381" s="37">
        <v>3</v>
      </c>
      <c r="I1381" s="37" t="s">
        <v>4</v>
      </c>
      <c r="J1381" s="36">
        <v>0.26</v>
      </c>
      <c r="K1381" s="36"/>
      <c r="P1381" s="27"/>
      <c r="Q1381" s="27"/>
      <c r="R1381" s="27"/>
      <c r="S1381" s="27"/>
    </row>
    <row r="1382" spans="2:19" x14ac:dyDescent="0.25">
      <c r="B1382" s="35"/>
      <c r="C1382" s="35"/>
      <c r="D1382" s="30"/>
      <c r="E1382" s="36"/>
      <c r="F1382" s="38" t="s">
        <v>36</v>
      </c>
      <c r="G1382" s="38" t="s">
        <v>30</v>
      </c>
      <c r="H1382" s="36">
        <v>4</v>
      </c>
      <c r="I1382" s="36" t="s">
        <v>5</v>
      </c>
      <c r="J1382" s="36">
        <v>0.05</v>
      </c>
      <c r="K1382" s="36"/>
      <c r="P1382" s="27"/>
      <c r="Q1382" s="27"/>
      <c r="R1382" s="27"/>
      <c r="S1382" s="27"/>
    </row>
    <row r="1383" spans="2:19" x14ac:dyDescent="0.25">
      <c r="B1383" s="35"/>
      <c r="C1383" s="35"/>
      <c r="D1383" s="30"/>
      <c r="E1383" s="36"/>
      <c r="F1383" s="38" t="s">
        <v>36</v>
      </c>
      <c r="G1383" s="38" t="s">
        <v>30</v>
      </c>
      <c r="H1383" s="37">
        <v>5</v>
      </c>
      <c r="I1383" s="37" t="s">
        <v>6</v>
      </c>
      <c r="J1383" s="36">
        <v>3.5</v>
      </c>
      <c r="K1383" s="36"/>
      <c r="P1383" s="27"/>
      <c r="Q1383" s="27"/>
      <c r="R1383" s="27"/>
      <c r="S1383" s="27"/>
    </row>
    <row r="1384" spans="2:19" x14ac:dyDescent="0.25">
      <c r="B1384" s="35"/>
      <c r="C1384" s="35"/>
      <c r="D1384" s="30"/>
      <c r="E1384" s="36"/>
      <c r="F1384" s="38" t="s">
        <v>36</v>
      </c>
      <c r="G1384" s="38" t="s">
        <v>30</v>
      </c>
      <c r="H1384" s="38">
        <v>6</v>
      </c>
      <c r="I1384" s="38" t="s">
        <v>7</v>
      </c>
      <c r="J1384" s="36">
        <v>0</v>
      </c>
      <c r="K1384" s="36"/>
      <c r="P1384" s="27"/>
      <c r="Q1384" s="27"/>
      <c r="R1384" s="27"/>
      <c r="S1384" s="27"/>
    </row>
    <row r="1385" spans="2:19" x14ac:dyDescent="0.25">
      <c r="B1385" s="35"/>
      <c r="C1385" s="35"/>
      <c r="D1385" s="30"/>
      <c r="E1385" s="36"/>
      <c r="F1385" s="38" t="s">
        <v>36</v>
      </c>
      <c r="G1385" s="38" t="s">
        <v>46</v>
      </c>
      <c r="H1385" s="37">
        <v>1</v>
      </c>
      <c r="I1385" s="37" t="s">
        <v>2</v>
      </c>
      <c r="J1385" s="38">
        <v>24.7</v>
      </c>
      <c r="K1385" s="36"/>
      <c r="P1385" s="27"/>
      <c r="Q1385" s="27"/>
      <c r="R1385" s="27"/>
      <c r="S1385" s="27"/>
    </row>
    <row r="1386" spans="2:19" x14ac:dyDescent="0.25">
      <c r="B1386" s="35"/>
      <c r="C1386" s="35"/>
      <c r="D1386" s="30"/>
      <c r="E1386" s="36"/>
      <c r="F1386" s="38" t="s">
        <v>36</v>
      </c>
      <c r="G1386" s="38" t="s">
        <v>46</v>
      </c>
      <c r="H1386" s="36">
        <v>2</v>
      </c>
      <c r="I1386" s="36" t="s">
        <v>3</v>
      </c>
      <c r="J1386" s="36">
        <v>2.6</v>
      </c>
      <c r="K1386" s="36"/>
      <c r="P1386" s="27"/>
      <c r="Q1386" s="27"/>
      <c r="R1386" s="27"/>
      <c r="S1386" s="27"/>
    </row>
    <row r="1387" spans="2:19" x14ac:dyDescent="0.25">
      <c r="B1387" s="35"/>
      <c r="C1387" s="35"/>
      <c r="D1387" s="30"/>
      <c r="E1387" s="36"/>
      <c r="F1387" s="38" t="s">
        <v>36</v>
      </c>
      <c r="G1387" s="38" t="s">
        <v>46</v>
      </c>
      <c r="H1387" s="37">
        <v>3</v>
      </c>
      <c r="I1387" s="37" t="s">
        <v>4</v>
      </c>
      <c r="J1387" s="36">
        <v>0</v>
      </c>
      <c r="K1387" s="36"/>
      <c r="P1387" s="27"/>
      <c r="Q1387" s="27"/>
      <c r="R1387" s="27"/>
      <c r="S1387" s="27"/>
    </row>
    <row r="1388" spans="2:19" x14ac:dyDescent="0.25">
      <c r="B1388" s="35"/>
      <c r="C1388" s="35"/>
      <c r="D1388" s="30"/>
      <c r="E1388" s="36"/>
      <c r="F1388" s="38" t="s">
        <v>36</v>
      </c>
      <c r="G1388" s="38" t="s">
        <v>46</v>
      </c>
      <c r="H1388" s="36">
        <v>4</v>
      </c>
      <c r="I1388" s="36" t="s">
        <v>5</v>
      </c>
      <c r="J1388" s="36">
        <v>0</v>
      </c>
      <c r="K1388" s="36"/>
      <c r="P1388" s="27"/>
      <c r="Q1388" s="27"/>
      <c r="R1388" s="27"/>
      <c r="S1388" s="27"/>
    </row>
    <row r="1389" spans="2:19" x14ac:dyDescent="0.25">
      <c r="B1389" s="35"/>
      <c r="C1389" s="35"/>
      <c r="D1389" s="30"/>
      <c r="E1389" s="36"/>
      <c r="F1389" s="38" t="s">
        <v>36</v>
      </c>
      <c r="G1389" s="38" t="s">
        <v>46</v>
      </c>
      <c r="H1389" s="37">
        <v>5</v>
      </c>
      <c r="I1389" s="37" t="s">
        <v>6</v>
      </c>
      <c r="J1389" s="36">
        <v>0</v>
      </c>
      <c r="K1389" s="36"/>
      <c r="P1389" s="27"/>
      <c r="Q1389" s="27"/>
      <c r="R1389" s="27"/>
      <c r="S1389" s="27"/>
    </row>
    <row r="1390" spans="2:19" x14ac:dyDescent="0.25">
      <c r="B1390" s="35"/>
      <c r="C1390" s="35"/>
      <c r="D1390" s="30"/>
      <c r="E1390" s="36"/>
      <c r="F1390" s="38" t="s">
        <v>36</v>
      </c>
      <c r="G1390" s="38" t="s">
        <v>46</v>
      </c>
      <c r="H1390" s="38">
        <v>6</v>
      </c>
      <c r="I1390" s="38" t="s">
        <v>7</v>
      </c>
      <c r="J1390" s="36">
        <v>20</v>
      </c>
      <c r="K1390" s="36"/>
      <c r="P1390" s="27"/>
      <c r="Q1390" s="27"/>
      <c r="R1390" s="27"/>
      <c r="S1390" s="27"/>
    </row>
    <row r="1391" spans="2:19" x14ac:dyDescent="0.25">
      <c r="B1391" s="35"/>
      <c r="C1391" s="35"/>
      <c r="D1391" s="30"/>
      <c r="E1391" s="36"/>
      <c r="F1391" s="38" t="s">
        <v>36</v>
      </c>
      <c r="G1391" s="38" t="s">
        <v>47</v>
      </c>
      <c r="H1391" s="37">
        <v>1</v>
      </c>
      <c r="I1391" s="37" t="s">
        <v>2</v>
      </c>
      <c r="J1391" s="38">
        <v>23.2</v>
      </c>
      <c r="K1391" s="36"/>
      <c r="P1391" s="27"/>
      <c r="Q1391" s="27"/>
      <c r="R1391" s="27"/>
      <c r="S1391" s="27"/>
    </row>
    <row r="1392" spans="2:19" x14ac:dyDescent="0.25">
      <c r="B1392" s="35"/>
      <c r="C1392" s="35"/>
      <c r="D1392" s="30"/>
      <c r="E1392" s="36"/>
      <c r="F1392" s="38" t="s">
        <v>36</v>
      </c>
      <c r="G1392" s="38" t="s">
        <v>47</v>
      </c>
      <c r="H1392" s="36">
        <v>2</v>
      </c>
      <c r="I1392" s="36" t="s">
        <v>3</v>
      </c>
      <c r="J1392" s="36">
        <v>3.6</v>
      </c>
      <c r="K1392" s="36"/>
      <c r="P1392" s="27"/>
      <c r="Q1392" s="27"/>
      <c r="R1392" s="27"/>
      <c r="S1392" s="27"/>
    </row>
    <row r="1393" spans="2:19" x14ac:dyDescent="0.25">
      <c r="B1393" s="35"/>
      <c r="C1393" s="35"/>
      <c r="D1393" s="30"/>
      <c r="E1393" s="36"/>
      <c r="F1393" s="38" t="s">
        <v>36</v>
      </c>
      <c r="G1393" s="38" t="s">
        <v>47</v>
      </c>
      <c r="H1393" s="37">
        <v>3</v>
      </c>
      <c r="I1393" s="37" t="s">
        <v>4</v>
      </c>
      <c r="J1393" s="36">
        <v>0</v>
      </c>
      <c r="K1393" s="36"/>
      <c r="P1393" s="27"/>
      <c r="Q1393" s="27"/>
      <c r="R1393" s="27"/>
      <c r="S1393" s="27"/>
    </row>
    <row r="1394" spans="2:19" x14ac:dyDescent="0.25">
      <c r="B1394" s="35"/>
      <c r="C1394" s="35"/>
      <c r="D1394" s="30"/>
      <c r="E1394" s="36"/>
      <c r="F1394" s="38" t="s">
        <v>36</v>
      </c>
      <c r="G1394" s="38" t="s">
        <v>47</v>
      </c>
      <c r="H1394" s="36">
        <v>4</v>
      </c>
      <c r="I1394" s="36" t="s">
        <v>5</v>
      </c>
      <c r="J1394" s="36">
        <v>0</v>
      </c>
      <c r="K1394" s="36"/>
      <c r="P1394" s="27"/>
      <c r="Q1394" s="27"/>
      <c r="R1394" s="27"/>
      <c r="S1394" s="27"/>
    </row>
    <row r="1395" spans="2:19" x14ac:dyDescent="0.25">
      <c r="B1395" s="35"/>
      <c r="C1395" s="35"/>
      <c r="D1395" s="30"/>
      <c r="E1395" s="36"/>
      <c r="F1395" s="38" t="s">
        <v>36</v>
      </c>
      <c r="G1395" s="38" t="s">
        <v>47</v>
      </c>
      <c r="H1395" s="37">
        <v>5</v>
      </c>
      <c r="I1395" s="37" t="s">
        <v>6</v>
      </c>
      <c r="J1395" s="36">
        <v>0</v>
      </c>
      <c r="K1395" s="36"/>
      <c r="P1395" s="27"/>
      <c r="Q1395" s="27"/>
      <c r="R1395" s="27"/>
      <c r="S1395" s="27"/>
    </row>
    <row r="1396" spans="2:19" x14ac:dyDescent="0.25">
      <c r="B1396" s="35"/>
      <c r="C1396" s="35"/>
      <c r="D1396" s="30"/>
      <c r="E1396" s="36"/>
      <c r="F1396" s="38" t="s">
        <v>36</v>
      </c>
      <c r="G1396" s="38" t="s">
        <v>47</v>
      </c>
      <c r="H1396" s="38">
        <v>6</v>
      </c>
      <c r="I1396" s="38" t="s">
        <v>7</v>
      </c>
      <c r="J1396" s="36">
        <v>16</v>
      </c>
      <c r="K1396" s="36"/>
      <c r="P1396" s="27"/>
      <c r="Q1396" s="27"/>
      <c r="R1396" s="27"/>
      <c r="S1396" s="27"/>
    </row>
    <row r="1397" spans="2:19" x14ac:dyDescent="0.25">
      <c r="B1397" s="35"/>
      <c r="C1397" s="35"/>
      <c r="D1397" s="30"/>
      <c r="E1397" s="36"/>
      <c r="F1397" s="38" t="s">
        <v>48</v>
      </c>
      <c r="G1397" s="38" t="s">
        <v>21</v>
      </c>
      <c r="H1397" s="37">
        <v>1</v>
      </c>
      <c r="I1397" s="37" t="s">
        <v>2</v>
      </c>
      <c r="J1397" s="38">
        <v>100</v>
      </c>
      <c r="K1397" s="36"/>
      <c r="P1397" s="27"/>
      <c r="Q1397" s="27"/>
      <c r="R1397" s="27"/>
      <c r="S1397" s="27"/>
    </row>
    <row r="1398" spans="2:19" x14ac:dyDescent="0.25">
      <c r="B1398" s="35"/>
      <c r="C1398" s="35"/>
      <c r="D1398" s="30"/>
      <c r="E1398" s="36"/>
      <c r="F1398" s="38" t="s">
        <v>48</v>
      </c>
      <c r="G1398" s="38" t="s">
        <v>21</v>
      </c>
      <c r="H1398" s="36">
        <v>2</v>
      </c>
      <c r="I1398" s="36" t="s">
        <v>3</v>
      </c>
      <c r="J1398" s="36">
        <v>9</v>
      </c>
      <c r="K1398" s="36"/>
      <c r="P1398" s="27"/>
      <c r="Q1398" s="27"/>
      <c r="R1398" s="27"/>
      <c r="S1398" s="27"/>
    </row>
    <row r="1399" spans="2:19" x14ac:dyDescent="0.25">
      <c r="B1399" s="35"/>
      <c r="C1399" s="35"/>
      <c r="D1399" s="30"/>
      <c r="E1399" s="36"/>
      <c r="F1399" s="38" t="s">
        <v>48</v>
      </c>
      <c r="G1399" s="38" t="s">
        <v>21</v>
      </c>
      <c r="H1399" s="37">
        <v>3</v>
      </c>
      <c r="I1399" s="37" t="s">
        <v>4</v>
      </c>
      <c r="J1399" s="36">
        <v>0.1</v>
      </c>
      <c r="K1399" s="36"/>
      <c r="P1399" s="27"/>
      <c r="Q1399" s="27"/>
      <c r="R1399" s="27"/>
      <c r="S1399" s="27"/>
    </row>
    <row r="1400" spans="2:19" x14ac:dyDescent="0.25">
      <c r="B1400" s="35"/>
      <c r="C1400" s="35"/>
      <c r="D1400" s="30"/>
      <c r="E1400" s="36"/>
      <c r="F1400" s="38" t="s">
        <v>48</v>
      </c>
      <c r="G1400" s="38" t="s">
        <v>21</v>
      </c>
      <c r="H1400" s="36">
        <v>4</v>
      </c>
      <c r="I1400" s="36" t="s">
        <v>5</v>
      </c>
      <c r="J1400" s="36">
        <v>0.3</v>
      </c>
      <c r="K1400" s="36"/>
      <c r="P1400" s="27"/>
      <c r="Q1400" s="27"/>
      <c r="R1400" s="27"/>
      <c r="S1400" s="27"/>
    </row>
    <row r="1401" spans="2:19" x14ac:dyDescent="0.25">
      <c r="B1401" s="35"/>
      <c r="C1401" s="35"/>
      <c r="D1401" s="30"/>
      <c r="E1401" s="36"/>
      <c r="F1401" s="38" t="s">
        <v>48</v>
      </c>
      <c r="G1401" s="38" t="s">
        <v>21</v>
      </c>
      <c r="H1401" s="37">
        <v>5</v>
      </c>
      <c r="I1401" s="37" t="s">
        <v>6</v>
      </c>
      <c r="J1401" s="36">
        <v>0</v>
      </c>
      <c r="K1401" s="36"/>
      <c r="P1401" s="27"/>
      <c r="Q1401" s="27"/>
      <c r="R1401" s="27"/>
      <c r="S1401" s="27"/>
    </row>
    <row r="1402" spans="2:19" x14ac:dyDescent="0.25">
      <c r="B1402" s="35"/>
      <c r="C1402" s="35"/>
      <c r="D1402" s="30"/>
      <c r="E1402" s="36"/>
      <c r="F1402" s="38" t="s">
        <v>48</v>
      </c>
      <c r="G1402" s="38" t="s">
        <v>21</v>
      </c>
      <c r="H1402" s="38">
        <v>6</v>
      </c>
      <c r="I1402" s="38" t="s">
        <v>7</v>
      </c>
      <c r="J1402" s="36">
        <v>9.8000000000000007</v>
      </c>
      <c r="K1402" s="36"/>
      <c r="P1402" s="27"/>
      <c r="Q1402" s="27"/>
      <c r="R1402" s="27"/>
      <c r="S1402" s="27"/>
    </row>
    <row r="1403" spans="2:19" x14ac:dyDescent="0.25">
      <c r="B1403" s="35"/>
      <c r="C1403" s="35"/>
      <c r="D1403" s="30"/>
      <c r="E1403" s="36"/>
      <c r="F1403" s="38" t="s">
        <v>48</v>
      </c>
      <c r="G1403" s="38" t="s">
        <v>49</v>
      </c>
      <c r="H1403" s="37">
        <v>1</v>
      </c>
      <c r="I1403" s="37" t="s">
        <v>2</v>
      </c>
      <c r="J1403" s="38">
        <v>120</v>
      </c>
      <c r="K1403" s="36"/>
      <c r="P1403" s="27"/>
      <c r="Q1403" s="27"/>
      <c r="R1403" s="27"/>
      <c r="S1403" s="27"/>
    </row>
    <row r="1404" spans="2:19" x14ac:dyDescent="0.25">
      <c r="B1404" s="35"/>
      <c r="C1404" s="35"/>
      <c r="D1404" s="30"/>
      <c r="E1404" s="36"/>
      <c r="F1404" s="38" t="s">
        <v>48</v>
      </c>
      <c r="G1404" s="38" t="s">
        <v>49</v>
      </c>
      <c r="H1404" s="36">
        <v>2</v>
      </c>
      <c r="I1404" s="36" t="s">
        <v>3</v>
      </c>
      <c r="J1404" s="36">
        <v>8</v>
      </c>
      <c r="K1404" s="36"/>
      <c r="P1404" s="27"/>
      <c r="Q1404" s="27"/>
      <c r="R1404" s="27"/>
      <c r="S1404" s="27"/>
    </row>
    <row r="1405" spans="2:19" x14ac:dyDescent="0.25">
      <c r="B1405" s="35"/>
      <c r="C1405" s="35"/>
      <c r="D1405" s="30"/>
      <c r="E1405" s="36"/>
      <c r="F1405" s="38" t="s">
        <v>48</v>
      </c>
      <c r="G1405" s="38" t="s">
        <v>49</v>
      </c>
      <c r="H1405" s="37">
        <v>3</v>
      </c>
      <c r="I1405" s="37" t="s">
        <v>4</v>
      </c>
      <c r="J1405" s="36">
        <v>0.12</v>
      </c>
      <c r="K1405" s="36"/>
      <c r="P1405" s="27"/>
      <c r="Q1405" s="27"/>
      <c r="R1405" s="27"/>
      <c r="S1405" s="27"/>
    </row>
    <row r="1406" spans="2:19" x14ac:dyDescent="0.25">
      <c r="B1406" s="35"/>
      <c r="C1406" s="35"/>
      <c r="D1406" s="30"/>
      <c r="E1406" s="36"/>
      <c r="F1406" s="38" t="s">
        <v>48</v>
      </c>
      <c r="G1406" s="38" t="s">
        <v>49</v>
      </c>
      <c r="H1406" s="36">
        <v>4</v>
      </c>
      <c r="I1406" s="36" t="s">
        <v>5</v>
      </c>
      <c r="J1406" s="36">
        <v>0.33</v>
      </c>
      <c r="K1406" s="36"/>
      <c r="P1406" s="27"/>
      <c r="Q1406" s="27"/>
      <c r="R1406" s="27"/>
      <c r="S1406" s="27"/>
    </row>
    <row r="1407" spans="2:19" x14ac:dyDescent="0.25">
      <c r="B1407" s="35"/>
      <c r="C1407" s="35"/>
      <c r="D1407" s="30"/>
      <c r="E1407" s="36"/>
      <c r="F1407" s="38" t="s">
        <v>48</v>
      </c>
      <c r="G1407" s="38" t="s">
        <v>49</v>
      </c>
      <c r="H1407" s="37">
        <v>5</v>
      </c>
      <c r="I1407" s="37" t="s">
        <v>6</v>
      </c>
      <c r="J1407" s="36">
        <v>0</v>
      </c>
      <c r="K1407" s="36"/>
      <c r="P1407" s="27"/>
      <c r="Q1407" s="27"/>
      <c r="R1407" s="27"/>
      <c r="S1407" s="27"/>
    </row>
    <row r="1408" spans="2:19" x14ac:dyDescent="0.25">
      <c r="B1408" s="35"/>
      <c r="C1408" s="35"/>
      <c r="D1408" s="30"/>
      <c r="E1408" s="36"/>
      <c r="F1408" s="38" t="s">
        <v>48</v>
      </c>
      <c r="G1408" s="38" t="s">
        <v>49</v>
      </c>
      <c r="H1408" s="38">
        <v>6</v>
      </c>
      <c r="I1408" s="38" t="s">
        <v>7</v>
      </c>
      <c r="J1408" s="36">
        <v>5.4</v>
      </c>
      <c r="K1408" s="36"/>
      <c r="P1408" s="27"/>
      <c r="Q1408" s="27"/>
      <c r="R1408" s="27"/>
      <c r="S1408" s="27"/>
    </row>
    <row r="1409" spans="2:19" x14ac:dyDescent="0.25">
      <c r="B1409" s="35"/>
      <c r="C1409" s="35"/>
      <c r="D1409" s="30"/>
      <c r="E1409" s="36"/>
      <c r="F1409" s="38" t="s">
        <v>48</v>
      </c>
      <c r="G1409" s="38" t="s">
        <v>18</v>
      </c>
      <c r="H1409" s="37">
        <v>1</v>
      </c>
      <c r="I1409" s="37" t="s">
        <v>2</v>
      </c>
      <c r="J1409" s="38">
        <v>137</v>
      </c>
      <c r="K1409" s="36"/>
      <c r="P1409" s="27"/>
      <c r="Q1409" s="27"/>
      <c r="R1409" s="27"/>
      <c r="S1409" s="27"/>
    </row>
    <row r="1410" spans="2:19" x14ac:dyDescent="0.25">
      <c r="B1410" s="35"/>
      <c r="C1410" s="35"/>
      <c r="D1410" s="30"/>
      <c r="E1410" s="36"/>
      <c r="F1410" s="38" t="s">
        <v>48</v>
      </c>
      <c r="G1410" s="38" t="s">
        <v>18</v>
      </c>
      <c r="H1410" s="36">
        <v>2</v>
      </c>
      <c r="I1410" s="36" t="s">
        <v>3</v>
      </c>
      <c r="J1410" s="36">
        <v>7.8</v>
      </c>
      <c r="K1410" s="36"/>
      <c r="P1410" s="27"/>
      <c r="Q1410" s="27"/>
      <c r="R1410" s="27"/>
      <c r="S1410" s="27"/>
    </row>
    <row r="1411" spans="2:19" x14ac:dyDescent="0.25">
      <c r="B1411" s="35"/>
      <c r="C1411" s="35"/>
      <c r="D1411" s="30"/>
      <c r="E1411" s="36"/>
      <c r="F1411" s="38" t="s">
        <v>48</v>
      </c>
      <c r="G1411" s="38" t="s">
        <v>18</v>
      </c>
      <c r="H1411" s="37">
        <v>3</v>
      </c>
      <c r="I1411" s="37" t="s">
        <v>4</v>
      </c>
      <c r="J1411" s="36">
        <v>0.04</v>
      </c>
      <c r="K1411" s="36"/>
      <c r="P1411" s="27"/>
      <c r="Q1411" s="27"/>
      <c r="R1411" s="27"/>
      <c r="S1411" s="27"/>
    </row>
    <row r="1412" spans="2:19" x14ac:dyDescent="0.25">
      <c r="B1412" s="35"/>
      <c r="C1412" s="35"/>
      <c r="D1412" s="30"/>
      <c r="E1412" s="36"/>
      <c r="F1412" s="38" t="s">
        <v>48</v>
      </c>
      <c r="G1412" s="38" t="s">
        <v>18</v>
      </c>
      <c r="H1412" s="36">
        <v>4</v>
      </c>
      <c r="I1412" s="36" t="s">
        <v>5</v>
      </c>
      <c r="J1412" s="36">
        <v>0.32</v>
      </c>
      <c r="K1412" s="36"/>
      <c r="P1412" s="27"/>
      <c r="Q1412" s="27"/>
      <c r="R1412" s="27"/>
      <c r="S1412" s="27"/>
    </row>
    <row r="1413" spans="2:19" x14ac:dyDescent="0.25">
      <c r="B1413" s="35"/>
      <c r="C1413" s="35"/>
      <c r="D1413" s="30"/>
      <c r="E1413" s="36"/>
      <c r="F1413" s="38" t="s">
        <v>48</v>
      </c>
      <c r="G1413" s="38" t="s">
        <v>18</v>
      </c>
      <c r="H1413" s="37">
        <v>5</v>
      </c>
      <c r="I1413" s="37" t="s">
        <v>6</v>
      </c>
      <c r="J1413" s="36">
        <v>0</v>
      </c>
      <c r="K1413" s="36"/>
      <c r="P1413" s="27"/>
      <c r="Q1413" s="27"/>
      <c r="R1413" s="27"/>
      <c r="S1413" s="27"/>
    </row>
    <row r="1414" spans="2:19" x14ac:dyDescent="0.25">
      <c r="B1414" s="35"/>
      <c r="C1414" s="35"/>
      <c r="D1414" s="30"/>
      <c r="E1414" s="36"/>
      <c r="F1414" s="38" t="s">
        <v>48</v>
      </c>
      <c r="G1414" s="38" t="s">
        <v>18</v>
      </c>
      <c r="H1414" s="38">
        <v>6</v>
      </c>
      <c r="I1414" s="38" t="s">
        <v>7</v>
      </c>
      <c r="J1414" s="36">
        <v>2.2000000000000002</v>
      </c>
      <c r="K1414" s="36"/>
      <c r="P1414" s="27"/>
      <c r="Q1414" s="27"/>
      <c r="R1414" s="27"/>
      <c r="S1414" s="27"/>
    </row>
    <row r="1415" spans="2:19" x14ac:dyDescent="0.25">
      <c r="B1415" s="35"/>
      <c r="C1415" s="35"/>
      <c r="D1415" s="30"/>
      <c r="E1415" s="36"/>
      <c r="F1415" s="38" t="s">
        <v>48</v>
      </c>
      <c r="G1415" s="38" t="s">
        <v>50</v>
      </c>
      <c r="H1415" s="37">
        <v>1</v>
      </c>
      <c r="I1415" s="37" t="s">
        <v>2</v>
      </c>
      <c r="J1415" s="38">
        <v>110</v>
      </c>
      <c r="K1415" s="36"/>
      <c r="P1415" s="27"/>
      <c r="Q1415" s="27"/>
      <c r="R1415" s="27"/>
      <c r="S1415" s="27"/>
    </row>
    <row r="1416" spans="2:19" x14ac:dyDescent="0.25">
      <c r="B1416" s="35"/>
      <c r="C1416" s="35"/>
      <c r="D1416" s="30"/>
      <c r="E1416" s="36"/>
      <c r="F1416" s="38" t="s">
        <v>48</v>
      </c>
      <c r="G1416" s="38" t="s">
        <v>50</v>
      </c>
      <c r="H1416" s="36">
        <v>2</v>
      </c>
      <c r="I1416" s="36" t="s">
        <v>3</v>
      </c>
      <c r="J1416" s="36">
        <v>22.7</v>
      </c>
      <c r="K1416" s="36"/>
      <c r="P1416" s="27"/>
      <c r="Q1416" s="27"/>
      <c r="R1416" s="27"/>
      <c r="S1416" s="27"/>
    </row>
    <row r="1417" spans="2:19" x14ac:dyDescent="0.25">
      <c r="B1417" s="35"/>
      <c r="C1417" s="35"/>
      <c r="D1417" s="30"/>
      <c r="E1417" s="36"/>
      <c r="F1417" s="38" t="s">
        <v>48</v>
      </c>
      <c r="G1417" s="38" t="s">
        <v>50</v>
      </c>
      <c r="H1417" s="37">
        <v>3</v>
      </c>
      <c r="I1417" s="37" t="s">
        <v>4</v>
      </c>
      <c r="J1417" s="36">
        <v>0.15</v>
      </c>
      <c r="K1417" s="36"/>
      <c r="P1417" s="27"/>
      <c r="Q1417" s="27"/>
      <c r="R1417" s="27"/>
      <c r="S1417" s="27"/>
    </row>
    <row r="1418" spans="2:19" x14ac:dyDescent="0.25">
      <c r="B1418" s="35"/>
      <c r="C1418" s="35"/>
      <c r="D1418" s="30"/>
      <c r="E1418" s="36"/>
      <c r="F1418" s="38" t="s">
        <v>48</v>
      </c>
      <c r="G1418" s="38" t="s">
        <v>50</v>
      </c>
      <c r="H1418" s="36">
        <v>4</v>
      </c>
      <c r="I1418" s="36" t="s">
        <v>5</v>
      </c>
      <c r="J1418" s="36">
        <v>0.39</v>
      </c>
      <c r="K1418" s="36"/>
      <c r="P1418" s="27"/>
      <c r="Q1418" s="27"/>
      <c r="R1418" s="27"/>
      <c r="S1418" s="27"/>
    </row>
    <row r="1419" spans="2:19" x14ac:dyDescent="0.25">
      <c r="B1419" s="35"/>
      <c r="C1419" s="35"/>
      <c r="D1419" s="30"/>
      <c r="E1419" s="36"/>
      <c r="F1419" s="38" t="s">
        <v>48</v>
      </c>
      <c r="G1419" s="38" t="s">
        <v>50</v>
      </c>
      <c r="H1419" s="37">
        <v>5</v>
      </c>
      <c r="I1419" s="37" t="s">
        <v>6</v>
      </c>
      <c r="J1419" s="36">
        <v>0</v>
      </c>
      <c r="K1419" s="36"/>
      <c r="P1419" s="27"/>
      <c r="Q1419" s="27"/>
      <c r="R1419" s="27"/>
      <c r="S1419" s="27"/>
    </row>
    <row r="1420" spans="2:19" x14ac:dyDescent="0.25">
      <c r="B1420" s="35"/>
      <c r="C1420" s="35"/>
      <c r="D1420" s="30"/>
      <c r="E1420" s="36"/>
      <c r="F1420" s="38" t="s">
        <v>48</v>
      </c>
      <c r="G1420" s="38" t="s">
        <v>50</v>
      </c>
      <c r="H1420" s="38">
        <v>6</v>
      </c>
      <c r="I1420" s="38" t="s">
        <v>7</v>
      </c>
      <c r="J1420" s="36">
        <v>7.3</v>
      </c>
      <c r="K1420" s="36"/>
      <c r="P1420" s="27"/>
      <c r="Q1420" s="27"/>
      <c r="R1420" s="27"/>
      <c r="S1420" s="27"/>
    </row>
    <row r="1421" spans="2:19" x14ac:dyDescent="0.25">
      <c r="B1421" s="35"/>
      <c r="C1421" s="35"/>
      <c r="D1421" s="30"/>
      <c r="E1421" s="36"/>
      <c r="F1421" s="38" t="s">
        <v>48</v>
      </c>
      <c r="G1421" s="38" t="s">
        <v>51</v>
      </c>
      <c r="H1421" s="37">
        <v>1</v>
      </c>
      <c r="I1421" s="37" t="s">
        <v>2</v>
      </c>
      <c r="J1421" s="38">
        <v>116</v>
      </c>
      <c r="K1421" s="36"/>
      <c r="P1421" s="27"/>
      <c r="Q1421" s="27"/>
      <c r="R1421" s="27"/>
      <c r="S1421" s="27"/>
    </row>
    <row r="1422" spans="2:19" x14ac:dyDescent="0.25">
      <c r="B1422" s="35"/>
      <c r="C1422" s="35"/>
      <c r="D1422" s="30"/>
      <c r="E1422" s="36"/>
      <c r="F1422" s="38" t="s">
        <v>48</v>
      </c>
      <c r="G1422" s="38" t="s">
        <v>51</v>
      </c>
      <c r="H1422" s="36">
        <v>2</v>
      </c>
      <c r="I1422" s="36" t="s">
        <v>3</v>
      </c>
      <c r="J1422" s="36">
        <v>22.7</v>
      </c>
      <c r="K1422" s="36"/>
      <c r="P1422" s="27"/>
      <c r="Q1422" s="27"/>
      <c r="R1422" s="27"/>
      <c r="S1422" s="27"/>
    </row>
    <row r="1423" spans="2:19" x14ac:dyDescent="0.25">
      <c r="B1423" s="35"/>
      <c r="C1423" s="35"/>
      <c r="D1423" s="30"/>
      <c r="E1423" s="36"/>
      <c r="F1423" s="38" t="s">
        <v>48</v>
      </c>
      <c r="G1423" s="38" t="s">
        <v>51</v>
      </c>
      <c r="H1423" s="37">
        <v>3</v>
      </c>
      <c r="I1423" s="37" t="s">
        <v>4</v>
      </c>
      <c r="J1423" s="36">
        <v>0.15</v>
      </c>
      <c r="K1423" s="36"/>
      <c r="P1423" s="27"/>
      <c r="Q1423" s="27"/>
      <c r="R1423" s="27"/>
      <c r="S1423" s="27"/>
    </row>
    <row r="1424" spans="2:19" x14ac:dyDescent="0.25">
      <c r="B1424" s="35"/>
      <c r="C1424" s="35"/>
      <c r="D1424" s="30"/>
      <c r="E1424" s="36"/>
      <c r="F1424" s="38" t="s">
        <v>48</v>
      </c>
      <c r="G1424" s="38" t="s">
        <v>51</v>
      </c>
      <c r="H1424" s="36">
        <v>4</v>
      </c>
      <c r="I1424" s="36" t="s">
        <v>5</v>
      </c>
      <c r="J1424" s="36">
        <v>0.39</v>
      </c>
      <c r="K1424" s="36"/>
      <c r="P1424" s="27"/>
      <c r="Q1424" s="27"/>
      <c r="R1424" s="27"/>
      <c r="S1424" s="27"/>
    </row>
    <row r="1425" spans="2:19" x14ac:dyDescent="0.25">
      <c r="B1425" s="35"/>
      <c r="C1425" s="35"/>
      <c r="D1425" s="30"/>
      <c r="E1425" s="36"/>
      <c r="F1425" s="38" t="s">
        <v>48</v>
      </c>
      <c r="G1425" s="38" t="s">
        <v>51</v>
      </c>
      <c r="H1425" s="37">
        <v>5</v>
      </c>
      <c r="I1425" s="37" t="s">
        <v>6</v>
      </c>
      <c r="J1425" s="36">
        <v>0</v>
      </c>
      <c r="K1425" s="36"/>
      <c r="P1425" s="27"/>
      <c r="Q1425" s="27"/>
      <c r="R1425" s="27"/>
      <c r="S1425" s="27"/>
    </row>
    <row r="1426" spans="2:19" x14ac:dyDescent="0.25">
      <c r="B1426" s="35"/>
      <c r="C1426" s="35"/>
      <c r="D1426" s="30"/>
      <c r="E1426" s="36"/>
      <c r="F1426" s="38" t="s">
        <v>48</v>
      </c>
      <c r="G1426" s="38" t="s">
        <v>51</v>
      </c>
      <c r="H1426" s="38">
        <v>6</v>
      </c>
      <c r="I1426" s="38" t="s">
        <v>7</v>
      </c>
      <c r="J1426" s="36">
        <v>6</v>
      </c>
      <c r="K1426" s="36"/>
      <c r="P1426" s="27"/>
      <c r="Q1426" s="27"/>
      <c r="R1426" s="27"/>
      <c r="S1426" s="27"/>
    </row>
    <row r="1427" spans="2:19" x14ac:dyDescent="0.25">
      <c r="B1427" s="35"/>
      <c r="C1427" s="35"/>
      <c r="D1427" s="30"/>
      <c r="E1427" s="36"/>
      <c r="F1427" s="38" t="s">
        <v>48</v>
      </c>
      <c r="G1427" s="38" t="s">
        <v>52</v>
      </c>
      <c r="H1427" s="37">
        <v>1</v>
      </c>
      <c r="I1427" s="37" t="s">
        <v>2</v>
      </c>
      <c r="J1427" s="38">
        <v>120</v>
      </c>
      <c r="K1427" s="36"/>
      <c r="P1427" s="27"/>
      <c r="Q1427" s="27"/>
      <c r="R1427" s="27"/>
      <c r="S1427" s="27"/>
    </row>
    <row r="1428" spans="2:19" x14ac:dyDescent="0.25">
      <c r="B1428" s="35"/>
      <c r="C1428" s="35"/>
      <c r="D1428" s="30"/>
      <c r="E1428" s="36"/>
      <c r="F1428" s="38" t="s">
        <v>48</v>
      </c>
      <c r="G1428" s="38" t="s">
        <v>52</v>
      </c>
      <c r="H1428" s="36">
        <v>2</v>
      </c>
      <c r="I1428" s="36" t="s">
        <v>3</v>
      </c>
      <c r="J1428" s="36">
        <v>12</v>
      </c>
      <c r="K1428" s="36"/>
      <c r="P1428" s="27"/>
      <c r="Q1428" s="27"/>
      <c r="R1428" s="27"/>
      <c r="S1428" s="27"/>
    </row>
    <row r="1429" spans="2:19" x14ac:dyDescent="0.25">
      <c r="B1429" s="35"/>
      <c r="C1429" s="35"/>
      <c r="D1429" s="30"/>
      <c r="E1429" s="36"/>
      <c r="F1429" s="38" t="s">
        <v>48</v>
      </c>
      <c r="G1429" s="38" t="s">
        <v>52</v>
      </c>
      <c r="H1429" s="37">
        <v>3</v>
      </c>
      <c r="I1429" s="37" t="s">
        <v>4</v>
      </c>
      <c r="J1429" s="36">
        <v>0.1</v>
      </c>
      <c r="K1429" s="36"/>
      <c r="P1429" s="27"/>
      <c r="Q1429" s="27"/>
      <c r="R1429" s="27"/>
      <c r="S1429" s="27"/>
    </row>
    <row r="1430" spans="2:19" x14ac:dyDescent="0.25">
      <c r="B1430" s="35"/>
      <c r="C1430" s="35"/>
      <c r="D1430" s="30"/>
      <c r="E1430" s="36"/>
      <c r="F1430" s="38" t="s">
        <v>48</v>
      </c>
      <c r="G1430" s="38" t="s">
        <v>52</v>
      </c>
      <c r="H1430" s="36">
        <v>4</v>
      </c>
      <c r="I1430" s="36" t="s">
        <v>5</v>
      </c>
      <c r="J1430" s="36">
        <v>0.5</v>
      </c>
      <c r="K1430" s="36"/>
      <c r="P1430" s="27"/>
      <c r="Q1430" s="27"/>
      <c r="R1430" s="27"/>
      <c r="S1430" s="27"/>
    </row>
    <row r="1431" spans="2:19" x14ac:dyDescent="0.25">
      <c r="B1431" s="35"/>
      <c r="C1431" s="35"/>
      <c r="D1431" s="30"/>
      <c r="E1431" s="36"/>
      <c r="F1431" s="38" t="s">
        <v>48</v>
      </c>
      <c r="G1431" s="38" t="s">
        <v>52</v>
      </c>
      <c r="H1431" s="37">
        <v>5</v>
      </c>
      <c r="I1431" s="37" t="s">
        <v>6</v>
      </c>
      <c r="J1431" s="36">
        <v>0</v>
      </c>
      <c r="K1431" s="36"/>
      <c r="P1431" s="27"/>
      <c r="Q1431" s="27"/>
      <c r="R1431" s="27"/>
      <c r="S1431" s="27"/>
    </row>
    <row r="1432" spans="2:19" x14ac:dyDescent="0.25">
      <c r="B1432" s="35"/>
      <c r="C1432" s="35"/>
      <c r="D1432" s="30"/>
      <c r="E1432" s="36"/>
      <c r="F1432" s="38" t="s">
        <v>48</v>
      </c>
      <c r="G1432" s="38" t="s">
        <v>52</v>
      </c>
      <c r="H1432" s="38">
        <v>6</v>
      </c>
      <c r="I1432" s="38" t="s">
        <v>7</v>
      </c>
      <c r="J1432" s="36">
        <v>2.6</v>
      </c>
      <c r="K1432" s="36"/>
      <c r="P1432" s="27"/>
      <c r="Q1432" s="27"/>
      <c r="R1432" s="27"/>
      <c r="S1432" s="27"/>
    </row>
    <row r="1433" spans="2:19" x14ac:dyDescent="0.25">
      <c r="B1433" s="35"/>
      <c r="C1433" s="35"/>
      <c r="D1433" s="30"/>
      <c r="E1433" s="36"/>
      <c r="F1433" s="38" t="s">
        <v>48</v>
      </c>
      <c r="G1433" s="38" t="s">
        <v>53</v>
      </c>
      <c r="H1433" s="37">
        <v>1</v>
      </c>
      <c r="I1433" s="37" t="s">
        <v>2</v>
      </c>
      <c r="J1433" s="38">
        <v>120</v>
      </c>
      <c r="K1433" s="36"/>
      <c r="P1433" s="27"/>
      <c r="Q1433" s="27"/>
      <c r="R1433" s="27"/>
      <c r="S1433" s="27"/>
    </row>
    <row r="1434" spans="2:19" x14ac:dyDescent="0.25">
      <c r="B1434" s="35"/>
      <c r="C1434" s="35"/>
      <c r="D1434" s="30"/>
      <c r="E1434" s="36"/>
      <c r="F1434" s="38" t="s">
        <v>48</v>
      </c>
      <c r="G1434" s="38" t="s">
        <v>53</v>
      </c>
      <c r="H1434" s="36">
        <v>2</v>
      </c>
      <c r="I1434" s="36" t="s">
        <v>3</v>
      </c>
      <c r="J1434" s="36">
        <v>19</v>
      </c>
      <c r="K1434" s="36"/>
      <c r="P1434" s="27"/>
      <c r="Q1434" s="27"/>
      <c r="R1434" s="27"/>
      <c r="S1434" s="27"/>
    </row>
    <row r="1435" spans="2:19" x14ac:dyDescent="0.25">
      <c r="B1435" s="35"/>
      <c r="C1435" s="35"/>
      <c r="D1435" s="30"/>
      <c r="E1435" s="36"/>
      <c r="F1435" s="38" t="s">
        <v>48</v>
      </c>
      <c r="G1435" s="38" t="s">
        <v>53</v>
      </c>
      <c r="H1435" s="37">
        <v>3</v>
      </c>
      <c r="I1435" s="37" t="s">
        <v>4</v>
      </c>
      <c r="J1435" s="36">
        <v>0.2</v>
      </c>
      <c r="K1435" s="36"/>
      <c r="P1435" s="27"/>
      <c r="Q1435" s="27"/>
      <c r="R1435" s="27"/>
      <c r="S1435" s="27"/>
    </row>
    <row r="1436" spans="2:19" x14ac:dyDescent="0.25">
      <c r="B1436" s="35"/>
      <c r="C1436" s="35"/>
      <c r="D1436" s="30"/>
      <c r="E1436" s="36"/>
      <c r="F1436" s="38" t="s">
        <v>48</v>
      </c>
      <c r="G1436" s="38" t="s">
        <v>53</v>
      </c>
      <c r="H1436" s="36">
        <v>4</v>
      </c>
      <c r="I1436" s="36" t="s">
        <v>5</v>
      </c>
      <c r="J1436" s="36">
        <v>0.4</v>
      </c>
      <c r="K1436" s="36"/>
      <c r="P1436" s="27"/>
      <c r="Q1436" s="27"/>
      <c r="R1436" s="27"/>
      <c r="S1436" s="27"/>
    </row>
    <row r="1437" spans="2:19" x14ac:dyDescent="0.25">
      <c r="B1437" s="35"/>
      <c r="C1437" s="35"/>
      <c r="D1437" s="30"/>
      <c r="E1437" s="36"/>
      <c r="F1437" s="38" t="s">
        <v>48</v>
      </c>
      <c r="G1437" s="38" t="s">
        <v>53</v>
      </c>
      <c r="H1437" s="37">
        <v>5</v>
      </c>
      <c r="I1437" s="37" t="s">
        <v>6</v>
      </c>
      <c r="J1437" s="36">
        <v>0</v>
      </c>
      <c r="K1437" s="36"/>
      <c r="P1437" s="27"/>
      <c r="Q1437" s="27"/>
      <c r="R1437" s="27"/>
      <c r="S1437" s="27"/>
    </row>
    <row r="1438" spans="2:19" x14ac:dyDescent="0.25">
      <c r="B1438" s="35"/>
      <c r="C1438" s="35"/>
      <c r="D1438" s="30"/>
      <c r="E1438" s="36"/>
      <c r="F1438" s="38" t="s">
        <v>48</v>
      </c>
      <c r="G1438" s="38" t="s">
        <v>53</v>
      </c>
      <c r="H1438" s="38">
        <v>6</v>
      </c>
      <c r="I1438" s="38" t="s">
        <v>7</v>
      </c>
      <c r="J1438" s="36">
        <v>5.4</v>
      </c>
      <c r="K1438" s="36"/>
      <c r="P1438" s="27"/>
      <c r="Q1438" s="27"/>
      <c r="R1438" s="27"/>
      <c r="S1438" s="27"/>
    </row>
    <row r="1439" spans="2:19" x14ac:dyDescent="0.25">
      <c r="B1439" s="35"/>
      <c r="C1439" s="35"/>
      <c r="D1439" s="30"/>
      <c r="E1439" s="36"/>
      <c r="F1439" s="38" t="s">
        <v>48</v>
      </c>
      <c r="G1439" s="38" t="s">
        <v>17</v>
      </c>
      <c r="H1439" s="37">
        <v>1</v>
      </c>
      <c r="I1439" s="37" t="s">
        <v>2</v>
      </c>
      <c r="J1439" s="38">
        <v>114</v>
      </c>
      <c r="K1439" s="36"/>
      <c r="P1439" s="27"/>
      <c r="Q1439" s="27"/>
      <c r="R1439" s="27"/>
      <c r="S1439" s="27"/>
    </row>
    <row r="1440" spans="2:19" x14ac:dyDescent="0.25">
      <c r="B1440" s="35"/>
      <c r="C1440" s="35"/>
      <c r="D1440" s="30"/>
      <c r="E1440" s="36"/>
      <c r="F1440" s="38" t="s">
        <v>48</v>
      </c>
      <c r="G1440" s="38" t="s">
        <v>17</v>
      </c>
      <c r="H1440" s="36">
        <v>2</v>
      </c>
      <c r="I1440" s="36" t="s">
        <v>3</v>
      </c>
      <c r="J1440" s="36">
        <v>29</v>
      </c>
      <c r="K1440" s="36"/>
      <c r="P1440" s="27"/>
      <c r="Q1440" s="27"/>
      <c r="R1440" s="27"/>
      <c r="S1440" s="27"/>
    </row>
    <row r="1441" spans="2:19" x14ac:dyDescent="0.25">
      <c r="B1441" s="35"/>
      <c r="C1441" s="35"/>
      <c r="D1441" s="30"/>
      <c r="E1441" s="36"/>
      <c r="F1441" s="38" t="s">
        <v>48</v>
      </c>
      <c r="G1441" s="38" t="s">
        <v>17</v>
      </c>
      <c r="H1441" s="37">
        <v>3</v>
      </c>
      <c r="I1441" s="37" t="s">
        <v>4</v>
      </c>
      <c r="J1441" s="36">
        <v>0.5</v>
      </c>
      <c r="K1441" s="36"/>
      <c r="P1441" s="27"/>
      <c r="Q1441" s="27"/>
      <c r="R1441" s="27"/>
      <c r="S1441" s="27"/>
    </row>
    <row r="1442" spans="2:19" x14ac:dyDescent="0.25">
      <c r="B1442" s="35"/>
      <c r="C1442" s="35"/>
      <c r="D1442" s="30"/>
      <c r="E1442" s="36"/>
      <c r="F1442" s="38" t="s">
        <v>48</v>
      </c>
      <c r="G1442" s="38" t="s">
        <v>17</v>
      </c>
      <c r="H1442" s="36">
        <v>4</v>
      </c>
      <c r="I1442" s="36" t="s">
        <v>5</v>
      </c>
      <c r="J1442" s="36">
        <v>0.7</v>
      </c>
      <c r="K1442" s="36"/>
      <c r="P1442" s="27"/>
      <c r="Q1442" s="27"/>
      <c r="R1442" s="27"/>
      <c r="S1442" s="27"/>
    </row>
    <row r="1443" spans="2:19" x14ac:dyDescent="0.25">
      <c r="B1443" s="35"/>
      <c r="C1443" s="35"/>
      <c r="D1443" s="30"/>
      <c r="E1443" s="36"/>
      <c r="F1443" s="38" t="s">
        <v>48</v>
      </c>
      <c r="G1443" s="38" t="s">
        <v>17</v>
      </c>
      <c r="H1443" s="37">
        <v>5</v>
      </c>
      <c r="I1443" s="37" t="s">
        <v>6</v>
      </c>
      <c r="J1443" s="36">
        <v>0</v>
      </c>
      <c r="K1443" s="36"/>
      <c r="P1443" s="27"/>
      <c r="Q1443" s="27"/>
      <c r="R1443" s="27"/>
      <c r="S1443" s="27"/>
    </row>
    <row r="1444" spans="2:19" x14ac:dyDescent="0.25">
      <c r="B1444" s="35"/>
      <c r="C1444" s="35"/>
      <c r="D1444" s="30"/>
      <c r="E1444" s="36"/>
      <c r="F1444" s="38" t="s">
        <v>48</v>
      </c>
      <c r="G1444" s="38" t="s">
        <v>17</v>
      </c>
      <c r="H1444" s="38">
        <v>6</v>
      </c>
      <c r="I1444" s="38" t="s">
        <v>7</v>
      </c>
      <c r="J1444" s="36">
        <v>7.3</v>
      </c>
      <c r="K1444" s="36"/>
      <c r="P1444" s="27"/>
      <c r="Q1444" s="27"/>
      <c r="R1444" s="27"/>
      <c r="S1444" s="27"/>
    </row>
    <row r="1445" spans="2:19" x14ac:dyDescent="0.25">
      <c r="B1445" s="35"/>
      <c r="C1445" s="35"/>
      <c r="D1445" s="30"/>
      <c r="E1445" s="36"/>
      <c r="F1445" s="38" t="s">
        <v>48</v>
      </c>
      <c r="G1445" s="38" t="s">
        <v>54</v>
      </c>
      <c r="H1445" s="37">
        <v>1</v>
      </c>
      <c r="I1445" s="37" t="s">
        <v>2</v>
      </c>
      <c r="J1445" s="38">
        <v>11</v>
      </c>
      <c r="K1445" s="36"/>
      <c r="P1445" s="27"/>
      <c r="Q1445" s="27"/>
      <c r="R1445" s="27"/>
      <c r="S1445" s="27"/>
    </row>
    <row r="1446" spans="2:19" x14ac:dyDescent="0.25">
      <c r="B1446" s="35"/>
      <c r="C1446" s="35"/>
      <c r="D1446" s="30"/>
      <c r="E1446" s="36"/>
      <c r="F1446" s="38" t="s">
        <v>48</v>
      </c>
      <c r="G1446" s="38" t="s">
        <v>54</v>
      </c>
      <c r="H1446" s="36">
        <v>2</v>
      </c>
      <c r="I1446" s="36" t="s">
        <v>3</v>
      </c>
      <c r="J1446" s="36">
        <v>4</v>
      </c>
      <c r="K1446" s="36"/>
      <c r="P1446" s="27"/>
      <c r="Q1446" s="27"/>
      <c r="R1446" s="27"/>
      <c r="S1446" s="27"/>
    </row>
    <row r="1447" spans="2:19" x14ac:dyDescent="0.25">
      <c r="B1447" s="35"/>
      <c r="C1447" s="35"/>
      <c r="D1447" s="30"/>
      <c r="E1447" s="36"/>
      <c r="F1447" s="38" t="s">
        <v>48</v>
      </c>
      <c r="G1447" s="38" t="s">
        <v>54</v>
      </c>
      <c r="H1447" s="37">
        <v>3</v>
      </c>
      <c r="I1447" s="37" t="s">
        <v>4</v>
      </c>
      <c r="J1447" s="36">
        <v>0.1</v>
      </c>
      <c r="K1447" s="36"/>
      <c r="P1447" s="27"/>
      <c r="Q1447" s="27"/>
      <c r="R1447" s="27"/>
      <c r="S1447" s="27"/>
    </row>
    <row r="1448" spans="2:19" x14ac:dyDescent="0.25">
      <c r="B1448" s="35"/>
      <c r="C1448" s="35"/>
      <c r="D1448" s="30"/>
      <c r="E1448" s="36"/>
      <c r="F1448" s="38" t="s">
        <v>48</v>
      </c>
      <c r="G1448" s="38" t="s">
        <v>54</v>
      </c>
      <c r="H1448" s="36">
        <v>4</v>
      </c>
      <c r="I1448" s="36" t="s">
        <v>5</v>
      </c>
      <c r="J1448" s="36">
        <v>0.1</v>
      </c>
      <c r="K1448" s="36"/>
      <c r="P1448" s="27"/>
      <c r="Q1448" s="27"/>
      <c r="R1448" s="27"/>
      <c r="S1448" s="27"/>
    </row>
    <row r="1449" spans="2:19" x14ac:dyDescent="0.25">
      <c r="B1449" s="35"/>
      <c r="C1449" s="35"/>
      <c r="D1449" s="30"/>
      <c r="E1449" s="36"/>
      <c r="F1449" s="38" t="s">
        <v>48</v>
      </c>
      <c r="G1449" s="38" t="s">
        <v>54</v>
      </c>
      <c r="H1449" s="37">
        <v>5</v>
      </c>
      <c r="I1449" s="37" t="s">
        <v>6</v>
      </c>
      <c r="J1449" s="36">
        <v>0</v>
      </c>
      <c r="K1449" s="36"/>
      <c r="P1449" s="27"/>
      <c r="Q1449" s="27"/>
      <c r="R1449" s="27"/>
      <c r="S1449" s="27"/>
    </row>
    <row r="1450" spans="2:19" x14ac:dyDescent="0.25">
      <c r="B1450" s="35"/>
      <c r="C1450" s="35"/>
      <c r="D1450" s="30"/>
      <c r="E1450" s="36"/>
      <c r="F1450" s="38" t="s">
        <v>48</v>
      </c>
      <c r="G1450" s="38" t="s">
        <v>54</v>
      </c>
      <c r="H1450" s="38">
        <v>6</v>
      </c>
      <c r="I1450" s="38" t="s">
        <v>7</v>
      </c>
      <c r="J1450" s="36">
        <v>6.6</v>
      </c>
      <c r="K1450" s="36"/>
      <c r="P1450" s="27"/>
      <c r="Q1450" s="27"/>
      <c r="R1450" s="27"/>
      <c r="S1450" s="27"/>
    </row>
    <row r="1451" spans="2:19" x14ac:dyDescent="0.25">
      <c r="B1451" s="35"/>
      <c r="C1451" s="35"/>
      <c r="D1451" s="30"/>
      <c r="E1451" s="36"/>
      <c r="F1451" s="38" t="s">
        <v>55</v>
      </c>
      <c r="G1451" s="38" t="s">
        <v>86</v>
      </c>
      <c r="H1451" s="37">
        <v>1</v>
      </c>
      <c r="I1451" s="37" t="s">
        <v>2</v>
      </c>
      <c r="J1451" s="38">
        <v>71.2</v>
      </c>
      <c r="K1451" s="36"/>
      <c r="P1451" s="27"/>
      <c r="Q1451" s="27"/>
      <c r="R1451" s="27"/>
      <c r="S1451" s="27"/>
    </row>
    <row r="1452" spans="2:19" x14ac:dyDescent="0.25">
      <c r="B1452" s="35"/>
      <c r="C1452" s="35"/>
      <c r="D1452" s="30"/>
      <c r="E1452" s="36"/>
      <c r="F1452" s="38" t="s">
        <v>55</v>
      </c>
      <c r="G1452" s="38" t="s">
        <v>86</v>
      </c>
      <c r="H1452" s="36">
        <v>2</v>
      </c>
      <c r="I1452" s="36" t="s">
        <v>3</v>
      </c>
      <c r="J1452" s="36">
        <v>12.6</v>
      </c>
      <c r="K1452" s="36"/>
      <c r="P1452" s="27"/>
      <c r="Q1452" s="27"/>
      <c r="R1452" s="27"/>
      <c r="S1452" s="27"/>
    </row>
    <row r="1453" spans="2:19" x14ac:dyDescent="0.25">
      <c r="B1453" s="35"/>
      <c r="C1453" s="35"/>
      <c r="D1453" s="30"/>
      <c r="E1453" s="36"/>
      <c r="F1453" s="38" t="s">
        <v>55</v>
      </c>
      <c r="G1453" s="38" t="s">
        <v>86</v>
      </c>
      <c r="H1453" s="37">
        <v>3</v>
      </c>
      <c r="I1453" s="37" t="s">
        <v>4</v>
      </c>
      <c r="J1453" s="36">
        <v>0.18</v>
      </c>
      <c r="K1453" s="36"/>
      <c r="P1453" s="27"/>
      <c r="Q1453" s="27"/>
      <c r="R1453" s="27"/>
      <c r="S1453" s="27"/>
    </row>
    <row r="1454" spans="2:19" x14ac:dyDescent="0.25">
      <c r="B1454" s="35"/>
      <c r="C1454" s="35"/>
      <c r="D1454" s="30"/>
      <c r="E1454" s="36"/>
      <c r="F1454" s="38" t="s">
        <v>55</v>
      </c>
      <c r="G1454" s="38" t="s">
        <v>86</v>
      </c>
      <c r="H1454" s="36">
        <v>4</v>
      </c>
      <c r="I1454" s="36" t="s">
        <v>5</v>
      </c>
      <c r="J1454" s="36">
        <v>1</v>
      </c>
      <c r="K1454" s="36"/>
      <c r="P1454" s="27"/>
      <c r="Q1454" s="27"/>
      <c r="R1454" s="27"/>
      <c r="S1454" s="27"/>
    </row>
    <row r="1455" spans="2:19" x14ac:dyDescent="0.25">
      <c r="B1455" s="35"/>
      <c r="C1455" s="35"/>
      <c r="D1455" s="30"/>
      <c r="E1455" s="36"/>
      <c r="F1455" s="38" t="s">
        <v>55</v>
      </c>
      <c r="G1455" s="38" t="s">
        <v>86</v>
      </c>
      <c r="H1455" s="37">
        <v>5</v>
      </c>
      <c r="I1455" s="37" t="s">
        <v>6</v>
      </c>
      <c r="J1455" s="36">
        <v>0</v>
      </c>
      <c r="K1455" s="36"/>
      <c r="P1455" s="27"/>
      <c r="Q1455" s="27"/>
      <c r="R1455" s="27"/>
      <c r="S1455" s="27"/>
    </row>
    <row r="1456" spans="2:19" x14ac:dyDescent="0.25">
      <c r="B1456" s="35"/>
      <c r="C1456" s="35"/>
      <c r="D1456" s="30"/>
      <c r="E1456" s="36"/>
      <c r="F1456" s="38" t="s">
        <v>55</v>
      </c>
      <c r="G1456" s="38" t="s">
        <v>86</v>
      </c>
      <c r="H1456" s="38">
        <v>6</v>
      </c>
      <c r="I1456" s="38" t="s">
        <v>7</v>
      </c>
      <c r="J1456" s="36">
        <v>8.4</v>
      </c>
      <c r="K1456" s="36"/>
      <c r="P1456" s="27"/>
      <c r="Q1456" s="27"/>
      <c r="R1456" s="27"/>
      <c r="S1456" s="27"/>
    </row>
    <row r="1457" spans="2:19" x14ac:dyDescent="0.25">
      <c r="B1457" s="35"/>
      <c r="C1457" s="35"/>
      <c r="D1457" s="30"/>
      <c r="E1457" s="36"/>
      <c r="F1457" s="38" t="s">
        <v>55</v>
      </c>
      <c r="G1457" s="38" t="s">
        <v>85</v>
      </c>
      <c r="H1457" s="37">
        <v>1</v>
      </c>
      <c r="I1457" s="37" t="s">
        <v>2</v>
      </c>
      <c r="J1457" s="38">
        <v>78</v>
      </c>
      <c r="K1457" s="36"/>
      <c r="P1457" s="27"/>
      <c r="Q1457" s="27"/>
      <c r="R1457" s="27"/>
      <c r="S1457" s="27"/>
    </row>
    <row r="1458" spans="2:19" x14ac:dyDescent="0.25">
      <c r="B1458" s="35"/>
      <c r="C1458" s="35"/>
      <c r="D1458" s="30"/>
      <c r="E1458" s="36"/>
      <c r="F1458" s="38" t="s">
        <v>55</v>
      </c>
      <c r="G1458" s="38" t="s">
        <v>85</v>
      </c>
      <c r="H1458" s="36">
        <v>2</v>
      </c>
      <c r="I1458" s="36" t="s">
        <v>3</v>
      </c>
      <c r="J1458" s="36">
        <v>11</v>
      </c>
      <c r="K1458" s="36"/>
      <c r="P1458" s="27"/>
      <c r="Q1458" s="27"/>
      <c r="R1458" s="27"/>
      <c r="S1458" s="27"/>
    </row>
    <row r="1459" spans="2:19" x14ac:dyDescent="0.25">
      <c r="B1459" s="35"/>
      <c r="C1459" s="35"/>
      <c r="D1459" s="30"/>
      <c r="E1459" s="36"/>
      <c r="F1459" s="38" t="s">
        <v>55</v>
      </c>
      <c r="G1459" s="38" t="s">
        <v>85</v>
      </c>
      <c r="H1459" s="37">
        <v>3</v>
      </c>
      <c r="I1459" s="37" t="s">
        <v>4</v>
      </c>
      <c r="J1459" s="36">
        <v>0.1</v>
      </c>
      <c r="K1459" s="36"/>
      <c r="P1459" s="27"/>
      <c r="Q1459" s="27"/>
      <c r="R1459" s="27"/>
      <c r="S1459" s="27"/>
    </row>
    <row r="1460" spans="2:19" x14ac:dyDescent="0.25">
      <c r="B1460" s="35"/>
      <c r="C1460" s="35"/>
      <c r="D1460" s="30"/>
      <c r="E1460" s="36"/>
      <c r="F1460" s="38" t="s">
        <v>55</v>
      </c>
      <c r="G1460" s="38" t="s">
        <v>85</v>
      </c>
      <c r="H1460" s="36">
        <v>4</v>
      </c>
      <c r="I1460" s="36" t="s">
        <v>5</v>
      </c>
      <c r="J1460" s="36">
        <v>0.95</v>
      </c>
      <c r="K1460" s="36"/>
      <c r="P1460" s="27"/>
      <c r="Q1460" s="27"/>
      <c r="R1460" s="27"/>
      <c r="S1460" s="27"/>
    </row>
    <row r="1461" spans="2:19" x14ac:dyDescent="0.25">
      <c r="B1461" s="35"/>
      <c r="C1461" s="35"/>
      <c r="D1461" s="30"/>
      <c r="E1461" s="36"/>
      <c r="F1461" s="38" t="s">
        <v>55</v>
      </c>
      <c r="G1461" s="38" t="s">
        <v>85</v>
      </c>
      <c r="H1461" s="37">
        <v>5</v>
      </c>
      <c r="I1461" s="37" t="s">
        <v>6</v>
      </c>
      <c r="J1461" s="36">
        <v>0</v>
      </c>
      <c r="K1461" s="36"/>
      <c r="P1461" s="27"/>
      <c r="Q1461" s="27"/>
      <c r="R1461" s="27"/>
      <c r="S1461" s="27"/>
    </row>
    <row r="1462" spans="2:19" x14ac:dyDescent="0.25">
      <c r="B1462" s="35"/>
      <c r="C1462" s="35"/>
      <c r="D1462" s="30"/>
      <c r="E1462" s="36"/>
      <c r="F1462" s="38" t="s">
        <v>55</v>
      </c>
      <c r="G1462" s="38" t="s">
        <v>85</v>
      </c>
      <c r="H1462" s="38">
        <v>6</v>
      </c>
      <c r="I1462" s="38" t="s">
        <v>7</v>
      </c>
      <c r="J1462" s="36">
        <v>9.1999999999999993</v>
      </c>
      <c r="K1462" s="36"/>
      <c r="P1462" s="27"/>
      <c r="Q1462" s="27"/>
      <c r="R1462" s="27"/>
      <c r="S1462" s="27"/>
    </row>
    <row r="1463" spans="2:19" x14ac:dyDescent="0.25">
      <c r="B1463" s="35"/>
      <c r="C1463" s="35"/>
      <c r="D1463" s="30"/>
      <c r="E1463" s="36"/>
      <c r="F1463" s="38" t="s">
        <v>55</v>
      </c>
      <c r="G1463" s="38" t="s">
        <v>84</v>
      </c>
      <c r="H1463" s="37">
        <v>1</v>
      </c>
      <c r="I1463" s="37" t="s">
        <v>2</v>
      </c>
      <c r="J1463" s="38">
        <v>92</v>
      </c>
      <c r="K1463" s="36"/>
      <c r="P1463" s="27"/>
      <c r="Q1463" s="27"/>
      <c r="R1463" s="27"/>
      <c r="S1463" s="27"/>
    </row>
    <row r="1464" spans="2:19" x14ac:dyDescent="0.25">
      <c r="B1464" s="35"/>
      <c r="C1464" s="35"/>
      <c r="D1464" s="30"/>
      <c r="E1464" s="36"/>
      <c r="F1464" s="38" t="s">
        <v>55</v>
      </c>
      <c r="G1464" s="38" t="s">
        <v>84</v>
      </c>
      <c r="H1464" s="36">
        <v>2</v>
      </c>
      <c r="I1464" s="36" t="s">
        <v>3</v>
      </c>
      <c r="J1464" s="36">
        <v>0</v>
      </c>
      <c r="K1464" s="36"/>
      <c r="P1464" s="27"/>
      <c r="Q1464" s="27"/>
      <c r="R1464" s="27"/>
      <c r="S1464" s="27"/>
    </row>
    <row r="1465" spans="2:19" x14ac:dyDescent="0.25">
      <c r="B1465" s="35"/>
      <c r="C1465" s="35"/>
      <c r="D1465" s="30"/>
      <c r="E1465" s="36"/>
      <c r="F1465" s="38" t="s">
        <v>55</v>
      </c>
      <c r="G1465" s="38" t="s">
        <v>84</v>
      </c>
      <c r="H1465" s="37">
        <v>3</v>
      </c>
      <c r="I1465" s="37" t="s">
        <v>4</v>
      </c>
      <c r="J1465" s="36">
        <v>0.21</v>
      </c>
      <c r="K1465" s="36"/>
      <c r="P1465" s="27"/>
      <c r="Q1465" s="27"/>
      <c r="R1465" s="27"/>
      <c r="S1465" s="27"/>
    </row>
    <row r="1466" spans="2:19" x14ac:dyDescent="0.25">
      <c r="B1466" s="35"/>
      <c r="C1466" s="35"/>
      <c r="D1466" s="30"/>
      <c r="E1466" s="36"/>
      <c r="F1466" s="38" t="s">
        <v>55</v>
      </c>
      <c r="G1466" s="38" t="s">
        <v>84</v>
      </c>
      <c r="H1466" s="36">
        <v>4</v>
      </c>
      <c r="I1466" s="36" t="s">
        <v>5</v>
      </c>
      <c r="J1466" s="36">
        <v>0.47</v>
      </c>
      <c r="K1466" s="36"/>
      <c r="P1466" s="27"/>
      <c r="Q1466" s="27"/>
      <c r="R1466" s="27"/>
      <c r="S1466" s="27"/>
    </row>
    <row r="1467" spans="2:19" x14ac:dyDescent="0.25">
      <c r="B1467" s="35"/>
      <c r="C1467" s="35"/>
      <c r="D1467" s="30"/>
      <c r="E1467" s="36"/>
      <c r="F1467" s="38" t="s">
        <v>55</v>
      </c>
      <c r="G1467" s="38" t="s">
        <v>84</v>
      </c>
      <c r="H1467" s="37">
        <v>5</v>
      </c>
      <c r="I1467" s="37" t="s">
        <v>6</v>
      </c>
      <c r="J1467" s="36">
        <v>0</v>
      </c>
      <c r="K1467" s="36"/>
      <c r="P1467" s="27"/>
      <c r="Q1467" s="27"/>
      <c r="R1467" s="27"/>
      <c r="S1467" s="27"/>
    </row>
    <row r="1468" spans="2:19" x14ac:dyDescent="0.25">
      <c r="B1468" s="35"/>
      <c r="C1468" s="35"/>
      <c r="D1468" s="30"/>
      <c r="E1468" s="36"/>
      <c r="F1468" s="38" t="s">
        <v>55</v>
      </c>
      <c r="G1468" s="38" t="s">
        <v>84</v>
      </c>
      <c r="H1468" s="38">
        <v>6</v>
      </c>
      <c r="I1468" s="38" t="s">
        <v>7</v>
      </c>
      <c r="J1468" s="36">
        <v>5.7</v>
      </c>
      <c r="K1468" s="36"/>
      <c r="P1468" s="27"/>
      <c r="Q1468" s="27"/>
      <c r="R1468" s="27"/>
      <c r="S1468" s="27"/>
    </row>
    <row r="1469" spans="2:19" x14ac:dyDescent="0.25">
      <c r="B1469" s="35"/>
      <c r="C1469" s="35"/>
      <c r="D1469" s="30"/>
      <c r="E1469" s="36"/>
      <c r="F1469" s="38" t="s">
        <v>55</v>
      </c>
      <c r="G1469" s="38" t="s">
        <v>165</v>
      </c>
      <c r="H1469" s="37">
        <v>1</v>
      </c>
      <c r="I1469" s="37" t="s">
        <v>2</v>
      </c>
      <c r="J1469" s="38">
        <v>108</v>
      </c>
      <c r="K1469" s="36"/>
      <c r="P1469" s="27"/>
      <c r="Q1469" s="27"/>
      <c r="R1469" s="27"/>
      <c r="S1469" s="27"/>
    </row>
    <row r="1470" spans="2:19" x14ac:dyDescent="0.25">
      <c r="B1470" s="35"/>
      <c r="C1470" s="35"/>
      <c r="D1470" s="30"/>
      <c r="E1470" s="36"/>
      <c r="F1470" s="38" t="s">
        <v>55</v>
      </c>
      <c r="G1470" s="38" t="s">
        <v>165</v>
      </c>
      <c r="H1470" s="36">
        <v>2</v>
      </c>
      <c r="I1470" s="36" t="s">
        <v>3</v>
      </c>
      <c r="J1470" s="36">
        <v>5.8</v>
      </c>
      <c r="K1470" s="36"/>
      <c r="P1470" s="27"/>
      <c r="Q1470" s="27"/>
      <c r="R1470" s="27"/>
      <c r="S1470" s="27"/>
    </row>
    <row r="1471" spans="2:19" x14ac:dyDescent="0.25">
      <c r="B1471" s="35"/>
      <c r="C1471" s="35"/>
      <c r="D1471" s="30"/>
      <c r="E1471" s="36"/>
      <c r="F1471" s="38" t="s">
        <v>55</v>
      </c>
      <c r="G1471" s="38" t="s">
        <v>165</v>
      </c>
      <c r="H1471" s="37">
        <v>3</v>
      </c>
      <c r="I1471" s="37" t="s">
        <v>4</v>
      </c>
      <c r="J1471" s="36">
        <v>0.03</v>
      </c>
      <c r="K1471" s="36"/>
      <c r="P1471" s="27"/>
      <c r="Q1471" s="27"/>
      <c r="R1471" s="27"/>
      <c r="S1471" s="27"/>
    </row>
    <row r="1472" spans="2:19" x14ac:dyDescent="0.25">
      <c r="B1472" s="35"/>
      <c r="C1472" s="35"/>
      <c r="D1472" s="30"/>
      <c r="E1472" s="36"/>
      <c r="F1472" s="38" t="s">
        <v>55</v>
      </c>
      <c r="G1472" s="38" t="s">
        <v>165</v>
      </c>
      <c r="H1472" s="36">
        <v>4</v>
      </c>
      <c r="I1472" s="36" t="s">
        <v>5</v>
      </c>
      <c r="J1472" s="36">
        <v>0.14000000000000001</v>
      </c>
      <c r="K1472" s="36"/>
      <c r="P1472" s="27"/>
      <c r="Q1472" s="27"/>
      <c r="R1472" s="27"/>
      <c r="S1472" s="27"/>
    </row>
    <row r="1473" spans="2:19" x14ac:dyDescent="0.25">
      <c r="B1473" s="35"/>
      <c r="C1473" s="35"/>
      <c r="D1473" s="30"/>
      <c r="E1473" s="36"/>
      <c r="F1473" s="38" t="s">
        <v>55</v>
      </c>
      <c r="G1473" s="38" t="s">
        <v>165</v>
      </c>
      <c r="H1473" s="37">
        <v>5</v>
      </c>
      <c r="I1473" s="37" t="s">
        <v>6</v>
      </c>
      <c r="J1473" s="36">
        <v>0</v>
      </c>
      <c r="K1473" s="36"/>
      <c r="P1473" s="27"/>
      <c r="Q1473" s="27"/>
      <c r="R1473" s="27"/>
      <c r="S1473" s="27"/>
    </row>
    <row r="1474" spans="2:19" x14ac:dyDescent="0.25">
      <c r="B1474" s="35"/>
      <c r="C1474" s="35"/>
      <c r="D1474" s="30"/>
      <c r="E1474" s="36"/>
      <c r="F1474" s="38" t="s">
        <v>55</v>
      </c>
      <c r="G1474" s="38" t="s">
        <v>165</v>
      </c>
      <c r="H1474" s="38">
        <v>6</v>
      </c>
      <c r="I1474" s="38" t="s">
        <v>7</v>
      </c>
      <c r="J1474" s="36">
        <v>6</v>
      </c>
      <c r="K1474" s="36"/>
      <c r="P1474" s="27"/>
      <c r="Q1474" s="27"/>
      <c r="R1474" s="27"/>
      <c r="S1474" s="27"/>
    </row>
    <row r="1475" spans="2:19" x14ac:dyDescent="0.25">
      <c r="B1475" s="35"/>
      <c r="C1475" s="35"/>
      <c r="D1475" s="30"/>
      <c r="E1475" s="36"/>
      <c r="F1475" s="38" t="s">
        <v>55</v>
      </c>
      <c r="G1475" s="38" t="s">
        <v>56</v>
      </c>
      <c r="H1475" s="37">
        <v>1</v>
      </c>
      <c r="I1475" s="37" t="s">
        <v>2</v>
      </c>
      <c r="J1475" s="38">
        <v>76.2</v>
      </c>
      <c r="K1475" s="36"/>
      <c r="P1475" s="27"/>
      <c r="Q1475" s="27"/>
      <c r="R1475" s="27"/>
      <c r="S1475" s="27"/>
    </row>
    <row r="1476" spans="2:19" x14ac:dyDescent="0.25">
      <c r="B1476" s="35"/>
      <c r="C1476" s="35"/>
      <c r="D1476" s="30"/>
      <c r="E1476" s="36"/>
      <c r="F1476" s="38" t="s">
        <v>55</v>
      </c>
      <c r="G1476" s="38" t="s">
        <v>56</v>
      </c>
      <c r="H1476" s="36">
        <v>2</v>
      </c>
      <c r="I1476" s="36" t="s">
        <v>3</v>
      </c>
      <c r="J1476" s="36">
        <v>11.1</v>
      </c>
      <c r="K1476" s="36"/>
      <c r="P1476" s="27"/>
      <c r="Q1476" s="27"/>
      <c r="R1476" s="27"/>
      <c r="S1476" s="27"/>
    </row>
    <row r="1477" spans="2:19" x14ac:dyDescent="0.25">
      <c r="B1477" s="35"/>
      <c r="C1477" s="35"/>
      <c r="D1477" s="30"/>
      <c r="E1477" s="36"/>
      <c r="F1477" s="38" t="s">
        <v>55</v>
      </c>
      <c r="G1477" s="38" t="s">
        <v>56</v>
      </c>
      <c r="H1477" s="37">
        <v>3</v>
      </c>
      <c r="I1477" s="37" t="s">
        <v>4</v>
      </c>
      <c r="J1477" s="36">
        <v>0.1</v>
      </c>
      <c r="K1477" s="36"/>
      <c r="P1477" s="27"/>
      <c r="Q1477" s="27"/>
      <c r="R1477" s="27"/>
      <c r="S1477" s="27"/>
    </row>
    <row r="1478" spans="2:19" x14ac:dyDescent="0.25">
      <c r="B1478" s="35"/>
      <c r="C1478" s="35"/>
      <c r="D1478" s="30"/>
      <c r="E1478" s="36"/>
      <c r="F1478" s="38" t="s">
        <v>55</v>
      </c>
      <c r="G1478" s="38" t="s">
        <v>56</v>
      </c>
      <c r="H1478" s="36">
        <v>4</v>
      </c>
      <c r="I1478" s="36" t="s">
        <v>5</v>
      </c>
      <c r="J1478" s="36">
        <v>0.89</v>
      </c>
      <c r="K1478" s="36"/>
      <c r="P1478" s="27"/>
      <c r="Q1478" s="27"/>
      <c r="R1478" s="27"/>
      <c r="S1478" s="27"/>
    </row>
    <row r="1479" spans="2:19" x14ac:dyDescent="0.25">
      <c r="B1479" s="35"/>
      <c r="C1479" s="35"/>
      <c r="D1479" s="30"/>
      <c r="E1479" s="36"/>
      <c r="F1479" s="38" t="s">
        <v>55</v>
      </c>
      <c r="G1479" s="38" t="s">
        <v>56</v>
      </c>
      <c r="H1479" s="37">
        <v>5</v>
      </c>
      <c r="I1479" s="37" t="s">
        <v>6</v>
      </c>
      <c r="J1479" s="36">
        <v>0</v>
      </c>
      <c r="K1479" s="36"/>
      <c r="P1479" s="27"/>
      <c r="Q1479" s="27"/>
      <c r="R1479" s="27"/>
      <c r="S1479" s="27"/>
    </row>
    <row r="1480" spans="2:19" x14ac:dyDescent="0.25">
      <c r="B1480" s="35"/>
      <c r="C1480" s="35"/>
      <c r="D1480" s="30"/>
      <c r="E1480" s="36"/>
      <c r="F1480" s="38" t="s">
        <v>55</v>
      </c>
      <c r="G1480" s="38" t="s">
        <v>56</v>
      </c>
      <c r="H1480" s="38">
        <v>6</v>
      </c>
      <c r="I1480" s="38" t="s">
        <v>7</v>
      </c>
      <c r="J1480" s="36">
        <v>8.1999999999999993</v>
      </c>
      <c r="K1480" s="36"/>
      <c r="P1480" s="27"/>
      <c r="Q1480" s="27"/>
      <c r="R1480" s="27"/>
      <c r="S1480" s="27"/>
    </row>
    <row r="1481" spans="2:19" x14ac:dyDescent="0.25">
      <c r="B1481" s="35"/>
      <c r="C1481" s="35"/>
      <c r="D1481" s="30"/>
      <c r="E1481" s="36"/>
      <c r="F1481" s="38" t="s">
        <v>57</v>
      </c>
      <c r="G1481" s="38" t="s">
        <v>83</v>
      </c>
      <c r="H1481" s="37">
        <v>1</v>
      </c>
      <c r="I1481" s="37" t="s">
        <v>2</v>
      </c>
      <c r="J1481" s="38">
        <v>120</v>
      </c>
      <c r="K1481" s="36"/>
      <c r="P1481" s="27"/>
      <c r="Q1481" s="27"/>
      <c r="R1481" s="27"/>
      <c r="S1481" s="27"/>
    </row>
    <row r="1482" spans="2:19" x14ac:dyDescent="0.25">
      <c r="B1482" s="35"/>
      <c r="C1482" s="35"/>
      <c r="D1482" s="30"/>
      <c r="E1482" s="36"/>
      <c r="F1482" s="38" t="s">
        <v>57</v>
      </c>
      <c r="G1482" s="38" t="s">
        <v>83</v>
      </c>
      <c r="H1482" s="36">
        <v>2</v>
      </c>
      <c r="I1482" s="36" t="s">
        <v>3</v>
      </c>
      <c r="J1482" s="36">
        <v>28</v>
      </c>
      <c r="K1482" s="36"/>
      <c r="P1482" s="27"/>
      <c r="Q1482" s="27"/>
      <c r="R1482" s="27"/>
      <c r="S1482" s="27"/>
    </row>
    <row r="1483" spans="2:19" x14ac:dyDescent="0.25">
      <c r="B1483" s="35"/>
      <c r="C1483" s="35"/>
      <c r="D1483" s="30"/>
      <c r="E1483" s="36"/>
      <c r="F1483" s="38" t="s">
        <v>57</v>
      </c>
      <c r="G1483" s="38" t="s">
        <v>83</v>
      </c>
      <c r="H1483" s="37">
        <v>3</v>
      </c>
      <c r="I1483" s="37" t="s">
        <v>4</v>
      </c>
      <c r="J1483" s="36">
        <v>0.4</v>
      </c>
      <c r="K1483" s="36"/>
      <c r="P1483" s="27"/>
      <c r="Q1483" s="27"/>
      <c r="R1483" s="27"/>
      <c r="S1483" s="27"/>
    </row>
    <row r="1484" spans="2:19" x14ac:dyDescent="0.25">
      <c r="B1484" s="35"/>
      <c r="C1484" s="35"/>
      <c r="D1484" s="30"/>
      <c r="E1484" s="36"/>
      <c r="F1484" s="38" t="s">
        <v>57</v>
      </c>
      <c r="G1484" s="38" t="s">
        <v>83</v>
      </c>
      <c r="H1484" s="36">
        <v>4</v>
      </c>
      <c r="I1484" s="36" t="s">
        <v>5</v>
      </c>
      <c r="J1484" s="36">
        <v>0.8</v>
      </c>
      <c r="K1484" s="36"/>
      <c r="P1484" s="27"/>
      <c r="Q1484" s="27"/>
      <c r="R1484" s="27"/>
      <c r="S1484" s="27"/>
    </row>
    <row r="1485" spans="2:19" x14ac:dyDescent="0.25">
      <c r="B1485" s="35"/>
      <c r="C1485" s="35"/>
      <c r="D1485" s="30"/>
      <c r="E1485" s="36"/>
      <c r="F1485" s="38" t="s">
        <v>57</v>
      </c>
      <c r="G1485" s="38" t="s">
        <v>83</v>
      </c>
      <c r="H1485" s="37">
        <v>5</v>
      </c>
      <c r="I1485" s="37" t="s">
        <v>6</v>
      </c>
      <c r="J1485" s="36">
        <v>0</v>
      </c>
      <c r="K1485" s="36"/>
      <c r="P1485" s="27"/>
      <c r="Q1485" s="27"/>
      <c r="R1485" s="27"/>
      <c r="S1485" s="27"/>
    </row>
    <row r="1486" spans="2:19" x14ac:dyDescent="0.25">
      <c r="B1486" s="35"/>
      <c r="C1486" s="35"/>
      <c r="D1486" s="30"/>
      <c r="E1486" s="36"/>
      <c r="F1486" s="38" t="s">
        <v>57</v>
      </c>
      <c r="G1486" s="38" t="s">
        <v>83</v>
      </c>
      <c r="H1486" s="38">
        <v>6</v>
      </c>
      <c r="I1486" s="38" t="s">
        <v>7</v>
      </c>
      <c r="J1486" s="36">
        <v>9.6999999999999993</v>
      </c>
      <c r="K1486" s="36"/>
      <c r="P1486" s="27"/>
      <c r="Q1486" s="27"/>
      <c r="R1486" s="27"/>
      <c r="S1486" s="27"/>
    </row>
    <row r="1487" spans="2:19" x14ac:dyDescent="0.25">
      <c r="B1487" s="35"/>
      <c r="C1487" s="35"/>
      <c r="D1487" s="30"/>
      <c r="E1487" s="36"/>
      <c r="F1487" s="38" t="s">
        <v>57</v>
      </c>
      <c r="G1487" s="38" t="s">
        <v>82</v>
      </c>
      <c r="H1487" s="37">
        <v>1</v>
      </c>
      <c r="I1487" s="37" t="s">
        <v>2</v>
      </c>
      <c r="J1487" s="38">
        <v>110</v>
      </c>
      <c r="K1487" s="36"/>
      <c r="P1487" s="27"/>
      <c r="Q1487" s="27"/>
      <c r="R1487" s="27"/>
      <c r="S1487" s="27"/>
    </row>
    <row r="1488" spans="2:19" x14ac:dyDescent="0.25">
      <c r="B1488" s="35"/>
      <c r="C1488" s="35"/>
      <c r="D1488" s="30"/>
      <c r="E1488" s="36"/>
      <c r="F1488" s="38" t="s">
        <v>57</v>
      </c>
      <c r="G1488" s="38" t="s">
        <v>82</v>
      </c>
      <c r="H1488" s="36">
        <v>2</v>
      </c>
      <c r="I1488" s="36" t="s">
        <v>3</v>
      </c>
      <c r="J1488" s="36">
        <v>40</v>
      </c>
      <c r="K1488" s="36"/>
      <c r="P1488" s="27"/>
      <c r="Q1488" s="27"/>
      <c r="R1488" s="27"/>
      <c r="S1488" s="27"/>
    </row>
    <row r="1489" spans="2:19" x14ac:dyDescent="0.25">
      <c r="B1489" s="35"/>
      <c r="C1489" s="35"/>
      <c r="D1489" s="30"/>
      <c r="E1489" s="36"/>
      <c r="F1489" s="38" t="s">
        <v>57</v>
      </c>
      <c r="G1489" s="38" t="s">
        <v>82</v>
      </c>
      <c r="H1489" s="37">
        <v>3</v>
      </c>
      <c r="I1489" s="37" t="s">
        <v>4</v>
      </c>
      <c r="J1489" s="36">
        <v>0.33</v>
      </c>
      <c r="K1489" s="36"/>
      <c r="P1489" s="27"/>
      <c r="Q1489" s="27"/>
      <c r="R1489" s="27"/>
      <c r="S1489" s="27"/>
    </row>
    <row r="1490" spans="2:19" x14ac:dyDescent="0.25">
      <c r="B1490" s="35"/>
      <c r="C1490" s="35"/>
      <c r="D1490" s="30"/>
      <c r="E1490" s="36"/>
      <c r="F1490" s="38" t="s">
        <v>57</v>
      </c>
      <c r="G1490" s="38" t="s">
        <v>82</v>
      </c>
      <c r="H1490" s="36">
        <v>4</v>
      </c>
      <c r="I1490" s="36" t="s">
        <v>5</v>
      </c>
      <c r="J1490" s="36">
        <v>1</v>
      </c>
      <c r="K1490" s="36"/>
      <c r="P1490" s="27"/>
      <c r="Q1490" s="27"/>
      <c r="R1490" s="27"/>
      <c r="S1490" s="27"/>
    </row>
    <row r="1491" spans="2:19" x14ac:dyDescent="0.25">
      <c r="B1491" s="35"/>
      <c r="C1491" s="35"/>
      <c r="D1491" s="30"/>
      <c r="E1491" s="36"/>
      <c r="F1491" s="38" t="s">
        <v>57</v>
      </c>
      <c r="G1491" s="38" t="s">
        <v>82</v>
      </c>
      <c r="H1491" s="37">
        <v>5</v>
      </c>
      <c r="I1491" s="37" t="s">
        <v>6</v>
      </c>
      <c r="J1491" s="36">
        <v>0</v>
      </c>
      <c r="K1491" s="36"/>
      <c r="P1491" s="27"/>
      <c r="Q1491" s="27"/>
      <c r="R1491" s="27"/>
      <c r="S1491" s="27"/>
    </row>
    <row r="1492" spans="2:19" x14ac:dyDescent="0.25">
      <c r="B1492" s="35"/>
      <c r="C1492" s="35"/>
      <c r="D1492" s="30"/>
      <c r="E1492" s="36"/>
      <c r="F1492" s="38" t="s">
        <v>57</v>
      </c>
      <c r="G1492" s="38" t="s">
        <v>82</v>
      </c>
      <c r="H1492" s="38">
        <v>6</v>
      </c>
      <c r="I1492" s="38" t="s">
        <v>7</v>
      </c>
      <c r="J1492" s="36">
        <v>14.1</v>
      </c>
      <c r="K1492" s="36"/>
      <c r="P1492" s="27"/>
      <c r="Q1492" s="27"/>
      <c r="R1492" s="27"/>
      <c r="S1492" s="27"/>
    </row>
    <row r="1493" spans="2:19" x14ac:dyDescent="0.25">
      <c r="B1493" s="35"/>
      <c r="C1493" s="35"/>
      <c r="D1493" s="30"/>
      <c r="E1493" s="36"/>
      <c r="F1493" s="38" t="s">
        <v>57</v>
      </c>
      <c r="G1493" s="38" t="s">
        <v>81</v>
      </c>
      <c r="H1493" s="37">
        <v>1</v>
      </c>
      <c r="I1493" s="37" t="s">
        <v>2</v>
      </c>
      <c r="J1493" s="38">
        <v>73</v>
      </c>
      <c r="K1493" s="36"/>
      <c r="P1493" s="27"/>
      <c r="Q1493" s="27"/>
      <c r="R1493" s="27"/>
      <c r="S1493" s="27"/>
    </row>
    <row r="1494" spans="2:19" x14ac:dyDescent="0.25">
      <c r="B1494" s="35"/>
      <c r="C1494" s="35"/>
      <c r="D1494" s="30"/>
      <c r="E1494" s="36"/>
      <c r="F1494" s="38" t="s">
        <v>57</v>
      </c>
      <c r="G1494" s="38" t="s">
        <v>81</v>
      </c>
      <c r="H1494" s="36">
        <v>2</v>
      </c>
      <c r="I1494" s="36" t="s">
        <v>3</v>
      </c>
      <c r="J1494" s="36">
        <v>24.4</v>
      </c>
      <c r="K1494" s="36"/>
      <c r="P1494" s="27"/>
      <c r="Q1494" s="27"/>
      <c r="R1494" s="27"/>
      <c r="S1494" s="27"/>
    </row>
    <row r="1495" spans="2:19" x14ac:dyDescent="0.25">
      <c r="B1495" s="35"/>
      <c r="C1495" s="35"/>
      <c r="D1495" s="30"/>
      <c r="E1495" s="36"/>
      <c r="F1495" s="38" t="s">
        <v>57</v>
      </c>
      <c r="G1495" s="38" t="s">
        <v>81</v>
      </c>
      <c r="H1495" s="37">
        <v>3</v>
      </c>
      <c r="I1495" s="37" t="s">
        <v>4</v>
      </c>
      <c r="J1495" s="36">
        <v>0.35</v>
      </c>
      <c r="K1495" s="36"/>
      <c r="P1495" s="27"/>
      <c r="Q1495" s="27"/>
      <c r="R1495" s="27"/>
      <c r="S1495" s="27"/>
    </row>
    <row r="1496" spans="2:19" x14ac:dyDescent="0.25">
      <c r="B1496" s="35"/>
      <c r="C1496" s="35"/>
      <c r="D1496" s="30"/>
      <c r="E1496" s="36"/>
      <c r="F1496" s="38" t="s">
        <v>57</v>
      </c>
      <c r="G1496" s="38" t="s">
        <v>81</v>
      </c>
      <c r="H1496" s="36">
        <v>4</v>
      </c>
      <c r="I1496" s="36" t="s">
        <v>5</v>
      </c>
      <c r="J1496" s="36">
        <v>1.46</v>
      </c>
      <c r="K1496" s="36"/>
      <c r="P1496" s="27"/>
      <c r="Q1496" s="27"/>
      <c r="R1496" s="27"/>
      <c r="S1496" s="27"/>
    </row>
    <row r="1497" spans="2:19" x14ac:dyDescent="0.25">
      <c r="B1497" s="35"/>
      <c r="C1497" s="35"/>
      <c r="D1497" s="30"/>
      <c r="E1497" s="36"/>
      <c r="F1497" s="38" t="s">
        <v>57</v>
      </c>
      <c r="G1497" s="38" t="s">
        <v>81</v>
      </c>
      <c r="H1497" s="37">
        <v>5</v>
      </c>
      <c r="I1497" s="37" t="s">
        <v>6</v>
      </c>
      <c r="J1497" s="36">
        <v>0</v>
      </c>
      <c r="K1497" s="36"/>
      <c r="P1497" s="27"/>
      <c r="Q1497" s="27"/>
      <c r="R1497" s="27"/>
      <c r="S1497" s="27"/>
    </row>
    <row r="1498" spans="2:19" x14ac:dyDescent="0.25">
      <c r="B1498" s="35"/>
      <c r="C1498" s="35"/>
      <c r="D1498" s="30"/>
      <c r="E1498" s="36"/>
      <c r="F1498" s="38" t="s">
        <v>57</v>
      </c>
      <c r="G1498" s="38" t="s">
        <v>81</v>
      </c>
      <c r="H1498" s="38">
        <v>6</v>
      </c>
      <c r="I1498" s="38" t="s">
        <v>7</v>
      </c>
      <c r="J1498" s="36">
        <v>15.8</v>
      </c>
      <c r="K1498" s="36"/>
      <c r="P1498" s="27"/>
      <c r="Q1498" s="27"/>
      <c r="R1498" s="27"/>
      <c r="S1498" s="27"/>
    </row>
    <row r="1499" spans="2:19" x14ac:dyDescent="0.25">
      <c r="B1499" s="35"/>
      <c r="C1499" s="35"/>
      <c r="D1499" s="30"/>
      <c r="E1499" s="36"/>
      <c r="F1499" s="38" t="s">
        <v>57</v>
      </c>
      <c r="G1499" s="38" t="s">
        <v>80</v>
      </c>
      <c r="H1499" s="37">
        <v>1</v>
      </c>
      <c r="I1499" s="37" t="s">
        <v>2</v>
      </c>
      <c r="J1499" s="38">
        <v>130</v>
      </c>
      <c r="K1499" s="36"/>
      <c r="P1499" s="27"/>
      <c r="Q1499" s="27"/>
      <c r="R1499" s="27"/>
      <c r="S1499" s="27"/>
    </row>
    <row r="1500" spans="2:19" x14ac:dyDescent="0.25">
      <c r="B1500" s="35"/>
      <c r="C1500" s="35"/>
      <c r="D1500" s="30"/>
      <c r="E1500" s="36"/>
      <c r="F1500" s="38" t="s">
        <v>57</v>
      </c>
      <c r="G1500" s="38" t="s">
        <v>80</v>
      </c>
      <c r="H1500" s="36">
        <v>2</v>
      </c>
      <c r="I1500" s="36" t="s">
        <v>3</v>
      </c>
      <c r="J1500" s="36">
        <v>37</v>
      </c>
      <c r="K1500" s="36"/>
      <c r="P1500" s="27"/>
      <c r="Q1500" s="27"/>
      <c r="R1500" s="27"/>
      <c r="S1500" s="27"/>
    </row>
    <row r="1501" spans="2:19" x14ac:dyDescent="0.25">
      <c r="B1501" s="35"/>
      <c r="C1501" s="35"/>
      <c r="D1501" s="30"/>
      <c r="E1501" s="36"/>
      <c r="F1501" s="38" t="s">
        <v>57</v>
      </c>
      <c r="G1501" s="38" t="s">
        <v>80</v>
      </c>
      <c r="H1501" s="37">
        <v>3</v>
      </c>
      <c r="I1501" s="37" t="s">
        <v>4</v>
      </c>
      <c r="J1501" s="36">
        <v>0.3</v>
      </c>
      <c r="K1501" s="36"/>
      <c r="P1501" s="27"/>
      <c r="Q1501" s="27"/>
      <c r="R1501" s="27"/>
      <c r="S1501" s="27"/>
    </row>
    <row r="1502" spans="2:19" x14ac:dyDescent="0.25">
      <c r="B1502" s="35"/>
      <c r="C1502" s="35"/>
      <c r="D1502" s="30"/>
      <c r="E1502" s="36"/>
      <c r="F1502" s="38" t="s">
        <v>57</v>
      </c>
      <c r="G1502" s="38" t="s">
        <v>80</v>
      </c>
      <c r="H1502" s="36">
        <v>4</v>
      </c>
      <c r="I1502" s="36" t="s">
        <v>5</v>
      </c>
      <c r="J1502" s="36">
        <v>0.6</v>
      </c>
      <c r="K1502" s="36"/>
      <c r="P1502" s="27"/>
      <c r="Q1502" s="27"/>
      <c r="R1502" s="27"/>
      <c r="S1502" s="27"/>
    </row>
    <row r="1503" spans="2:19" x14ac:dyDescent="0.25">
      <c r="B1503" s="35"/>
      <c r="C1503" s="35"/>
      <c r="D1503" s="30"/>
      <c r="E1503" s="36"/>
      <c r="F1503" s="38" t="s">
        <v>57</v>
      </c>
      <c r="G1503" s="38" t="s">
        <v>80</v>
      </c>
      <c r="H1503" s="37">
        <v>5</v>
      </c>
      <c r="I1503" s="37" t="s">
        <v>6</v>
      </c>
      <c r="J1503" s="36">
        <v>0</v>
      </c>
      <c r="K1503" s="36"/>
      <c r="P1503" s="27"/>
      <c r="Q1503" s="27"/>
      <c r="R1503" s="27"/>
      <c r="S1503" s="27"/>
    </row>
    <row r="1504" spans="2:19" x14ac:dyDescent="0.25">
      <c r="B1504" s="35"/>
      <c r="C1504" s="35"/>
      <c r="D1504" s="30"/>
      <c r="E1504" s="36"/>
      <c r="F1504" s="38" t="s">
        <v>57</v>
      </c>
      <c r="G1504" s="38" t="s">
        <v>80</v>
      </c>
      <c r="H1504" s="38">
        <v>6</v>
      </c>
      <c r="I1504" s="38" t="s">
        <v>7</v>
      </c>
      <c r="J1504" s="36">
        <v>6.4</v>
      </c>
      <c r="K1504" s="36"/>
      <c r="P1504" s="27"/>
      <c r="Q1504" s="27"/>
      <c r="R1504" s="27"/>
      <c r="S1504" s="27"/>
    </row>
    <row r="1505" spans="2:19" x14ac:dyDescent="0.25">
      <c r="B1505" s="35"/>
      <c r="C1505" s="35"/>
      <c r="D1505" s="30"/>
      <c r="E1505" s="36"/>
      <c r="F1505" s="38" t="s">
        <v>58</v>
      </c>
      <c r="G1505" s="38" t="s">
        <v>79</v>
      </c>
      <c r="H1505" s="37">
        <v>1</v>
      </c>
      <c r="I1505" s="37" t="s">
        <v>2</v>
      </c>
      <c r="J1505" s="38">
        <v>103</v>
      </c>
      <c r="K1505" s="36"/>
      <c r="P1505" s="27"/>
      <c r="Q1505" s="27"/>
      <c r="R1505" s="27"/>
      <c r="S1505" s="27"/>
    </row>
    <row r="1506" spans="2:19" x14ac:dyDescent="0.25">
      <c r="B1506" s="35"/>
      <c r="C1506" s="35"/>
      <c r="D1506" s="30"/>
      <c r="E1506" s="36"/>
      <c r="F1506" s="38" t="s">
        <v>58</v>
      </c>
      <c r="G1506" s="38" t="s">
        <v>79</v>
      </c>
      <c r="H1506" s="36">
        <v>2</v>
      </c>
      <c r="I1506" s="36" t="s">
        <v>3</v>
      </c>
      <c r="J1506" s="36">
        <v>28.9</v>
      </c>
      <c r="K1506" s="36"/>
      <c r="P1506" s="27"/>
      <c r="Q1506" s="27"/>
      <c r="R1506" s="27"/>
      <c r="S1506" s="27"/>
    </row>
    <row r="1507" spans="2:19" x14ac:dyDescent="0.25">
      <c r="B1507" s="35"/>
      <c r="C1507" s="35"/>
      <c r="D1507" s="30"/>
      <c r="E1507" s="36"/>
      <c r="F1507" s="38" t="s">
        <v>58</v>
      </c>
      <c r="G1507" s="38" t="s">
        <v>79</v>
      </c>
      <c r="H1507" s="37">
        <v>3</v>
      </c>
      <c r="I1507" s="37" t="s">
        <v>4</v>
      </c>
      <c r="J1507" s="36">
        <v>0.35</v>
      </c>
      <c r="K1507" s="36"/>
      <c r="P1507" s="27"/>
      <c r="Q1507" s="27"/>
      <c r="R1507" s="27"/>
      <c r="S1507" s="27"/>
    </row>
    <row r="1508" spans="2:19" x14ac:dyDescent="0.25">
      <c r="B1508" s="35"/>
      <c r="C1508" s="35"/>
      <c r="D1508" s="30"/>
      <c r="E1508" s="36"/>
      <c r="F1508" s="38" t="s">
        <v>58</v>
      </c>
      <c r="G1508" s="38" t="s">
        <v>79</v>
      </c>
      <c r="H1508" s="36">
        <v>4</v>
      </c>
      <c r="I1508" s="36" t="s">
        <v>5</v>
      </c>
      <c r="J1508" s="36">
        <v>0.81</v>
      </c>
      <c r="K1508" s="36"/>
      <c r="P1508" s="27"/>
      <c r="Q1508" s="27"/>
      <c r="R1508" s="27"/>
      <c r="S1508" s="27"/>
    </row>
    <row r="1509" spans="2:19" x14ac:dyDescent="0.25">
      <c r="B1509" s="35"/>
      <c r="C1509" s="35"/>
      <c r="D1509" s="30"/>
      <c r="E1509" s="36"/>
      <c r="F1509" s="38" t="s">
        <v>58</v>
      </c>
      <c r="G1509" s="38" t="s">
        <v>79</v>
      </c>
      <c r="H1509" s="37">
        <v>5</v>
      </c>
      <c r="I1509" s="37" t="s">
        <v>6</v>
      </c>
      <c r="J1509" s="36">
        <v>0</v>
      </c>
      <c r="K1509" s="36"/>
      <c r="P1509" s="27"/>
      <c r="Q1509" s="27"/>
      <c r="R1509" s="27"/>
      <c r="S1509" s="27"/>
    </row>
    <row r="1510" spans="2:19" x14ac:dyDescent="0.25">
      <c r="B1510" s="35"/>
      <c r="C1510" s="35"/>
      <c r="D1510" s="30"/>
      <c r="E1510" s="36"/>
      <c r="F1510" s="38" t="s">
        <v>58</v>
      </c>
      <c r="G1510" s="38" t="s">
        <v>79</v>
      </c>
      <c r="H1510" s="38">
        <v>6</v>
      </c>
      <c r="I1510" s="38" t="s">
        <v>7</v>
      </c>
      <c r="J1510" s="36">
        <v>9.6999999999999993</v>
      </c>
      <c r="K1510" s="36"/>
      <c r="P1510" s="27"/>
      <c r="Q1510" s="27"/>
      <c r="R1510" s="27"/>
      <c r="S1510" s="27"/>
    </row>
    <row r="1511" spans="2:19" x14ac:dyDescent="0.25">
      <c r="B1511" s="35"/>
      <c r="C1511" s="35"/>
      <c r="D1511" s="30"/>
      <c r="E1511" s="36"/>
      <c r="F1511" s="38" t="s">
        <v>58</v>
      </c>
      <c r="G1511" s="38" t="s">
        <v>78</v>
      </c>
      <c r="H1511" s="37">
        <v>1</v>
      </c>
      <c r="I1511" s="37" t="s">
        <v>2</v>
      </c>
      <c r="J1511" s="38">
        <v>100</v>
      </c>
      <c r="K1511" s="36"/>
      <c r="P1511" s="27"/>
      <c r="Q1511" s="27"/>
      <c r="R1511" s="27"/>
      <c r="S1511" s="27"/>
    </row>
    <row r="1512" spans="2:19" x14ac:dyDescent="0.25">
      <c r="B1512" s="35"/>
      <c r="C1512" s="35"/>
      <c r="D1512" s="30"/>
      <c r="E1512" s="36"/>
      <c r="F1512" s="38" t="s">
        <v>58</v>
      </c>
      <c r="G1512" s="38" t="s">
        <v>78</v>
      </c>
      <c r="H1512" s="36">
        <v>2</v>
      </c>
      <c r="I1512" s="36" t="s">
        <v>3</v>
      </c>
      <c r="J1512" s="36">
        <v>36.299999999999997</v>
      </c>
      <c r="K1512" s="36"/>
      <c r="P1512" s="27"/>
      <c r="Q1512" s="27"/>
      <c r="R1512" s="27"/>
      <c r="S1512" s="27"/>
    </row>
    <row r="1513" spans="2:19" x14ac:dyDescent="0.25">
      <c r="B1513" s="35"/>
      <c r="C1513" s="35"/>
      <c r="D1513" s="30"/>
      <c r="E1513" s="36"/>
      <c r="F1513" s="38" t="s">
        <v>58</v>
      </c>
      <c r="G1513" s="38" t="s">
        <v>78</v>
      </c>
      <c r="H1513" s="37">
        <v>3</v>
      </c>
      <c r="I1513" s="37" t="s">
        <v>4</v>
      </c>
      <c r="J1513" s="36">
        <v>0.3</v>
      </c>
      <c r="K1513" s="36"/>
      <c r="P1513" s="27"/>
      <c r="Q1513" s="27"/>
      <c r="R1513" s="27"/>
      <c r="S1513" s="27"/>
    </row>
    <row r="1514" spans="2:19" x14ac:dyDescent="0.25">
      <c r="B1514" s="35"/>
      <c r="C1514" s="35"/>
      <c r="D1514" s="30"/>
      <c r="E1514" s="36"/>
      <c r="F1514" s="38" t="s">
        <v>58</v>
      </c>
      <c r="G1514" s="38" t="s">
        <v>78</v>
      </c>
      <c r="H1514" s="36">
        <v>4</v>
      </c>
      <c r="I1514" s="36" t="s">
        <v>5</v>
      </c>
      <c r="J1514" s="36">
        <v>1.1000000000000001</v>
      </c>
      <c r="K1514" s="36"/>
      <c r="P1514" s="27"/>
      <c r="Q1514" s="27"/>
      <c r="R1514" s="27"/>
      <c r="S1514" s="27"/>
    </row>
    <row r="1515" spans="2:19" x14ac:dyDescent="0.25">
      <c r="B1515" s="35"/>
      <c r="C1515" s="35"/>
      <c r="D1515" s="30"/>
      <c r="E1515" s="36"/>
      <c r="F1515" s="38" t="s">
        <v>58</v>
      </c>
      <c r="G1515" s="38" t="s">
        <v>78</v>
      </c>
      <c r="H1515" s="37">
        <v>5</v>
      </c>
      <c r="I1515" s="37" t="s">
        <v>6</v>
      </c>
      <c r="J1515" s="36">
        <v>0</v>
      </c>
      <c r="K1515" s="36"/>
      <c r="P1515" s="27"/>
      <c r="Q1515" s="27"/>
      <c r="R1515" s="27"/>
      <c r="S1515" s="27"/>
    </row>
    <row r="1516" spans="2:19" x14ac:dyDescent="0.25">
      <c r="B1516" s="35"/>
      <c r="C1516" s="35"/>
      <c r="D1516" s="30"/>
      <c r="E1516" s="36"/>
      <c r="F1516" s="38" t="s">
        <v>58</v>
      </c>
      <c r="G1516" s="38" t="s">
        <v>78</v>
      </c>
      <c r="H1516" s="38">
        <v>6</v>
      </c>
      <c r="I1516" s="38" t="s">
        <v>7</v>
      </c>
      <c r="J1516" s="36">
        <v>14.1</v>
      </c>
      <c r="K1516" s="36"/>
      <c r="P1516" s="27"/>
      <c r="Q1516" s="27"/>
      <c r="R1516" s="27"/>
      <c r="S1516" s="27"/>
    </row>
    <row r="1517" spans="2:19" x14ac:dyDescent="0.25">
      <c r="B1517" s="35"/>
      <c r="C1517" s="35"/>
      <c r="D1517" s="30"/>
      <c r="E1517" s="36"/>
      <c r="F1517" s="38" t="s">
        <v>58</v>
      </c>
      <c r="G1517" s="38" t="s">
        <v>77</v>
      </c>
      <c r="H1517" s="37">
        <v>1</v>
      </c>
      <c r="I1517" s="37" t="s">
        <v>2</v>
      </c>
      <c r="J1517" s="38">
        <v>120</v>
      </c>
      <c r="K1517" s="36"/>
      <c r="P1517" s="27"/>
      <c r="Q1517" s="27"/>
      <c r="R1517" s="27"/>
      <c r="S1517" s="27"/>
    </row>
    <row r="1518" spans="2:19" x14ac:dyDescent="0.25">
      <c r="B1518" s="35"/>
      <c r="C1518" s="35"/>
      <c r="D1518" s="30"/>
      <c r="E1518" s="36"/>
      <c r="F1518" s="38" t="s">
        <v>58</v>
      </c>
      <c r="G1518" s="38" t="s">
        <v>77</v>
      </c>
      <c r="H1518" s="36">
        <v>2</v>
      </c>
      <c r="I1518" s="36" t="s">
        <v>3</v>
      </c>
      <c r="J1518" s="36">
        <v>39</v>
      </c>
      <c r="K1518" s="36"/>
      <c r="P1518" s="27"/>
      <c r="Q1518" s="27"/>
      <c r="R1518" s="27"/>
      <c r="S1518" s="27"/>
    </row>
    <row r="1519" spans="2:19" x14ac:dyDescent="0.25">
      <c r="B1519" s="35"/>
      <c r="C1519" s="35"/>
      <c r="D1519" s="30"/>
      <c r="E1519" s="36"/>
      <c r="F1519" s="38" t="s">
        <v>58</v>
      </c>
      <c r="G1519" s="38" t="s">
        <v>77</v>
      </c>
      <c r="H1519" s="37">
        <v>3</v>
      </c>
      <c r="I1519" s="37" t="s">
        <v>4</v>
      </c>
      <c r="J1519" s="36">
        <v>0.5</v>
      </c>
      <c r="K1519" s="36"/>
      <c r="P1519" s="27"/>
      <c r="Q1519" s="27"/>
      <c r="R1519" s="27"/>
      <c r="S1519" s="27"/>
    </row>
    <row r="1520" spans="2:19" x14ac:dyDescent="0.25">
      <c r="B1520" s="35"/>
      <c r="C1520" s="35"/>
      <c r="D1520" s="30"/>
      <c r="E1520" s="36"/>
      <c r="F1520" s="38" t="s">
        <v>58</v>
      </c>
      <c r="G1520" s="38" t="s">
        <v>77</v>
      </c>
      <c r="H1520" s="36">
        <v>4</v>
      </c>
      <c r="I1520" s="36" t="s">
        <v>5</v>
      </c>
      <c r="J1520" s="36">
        <v>0.6</v>
      </c>
      <c r="K1520" s="36"/>
      <c r="P1520" s="27"/>
      <c r="Q1520" s="27"/>
      <c r="R1520" s="27"/>
      <c r="S1520" s="27"/>
    </row>
    <row r="1521" spans="2:19" x14ac:dyDescent="0.25">
      <c r="B1521" s="35"/>
      <c r="C1521" s="35"/>
      <c r="D1521" s="30"/>
      <c r="E1521" s="36"/>
      <c r="F1521" s="38" t="s">
        <v>58</v>
      </c>
      <c r="G1521" s="38" t="s">
        <v>77</v>
      </c>
      <c r="H1521" s="37">
        <v>5</v>
      </c>
      <c r="I1521" s="37" t="s">
        <v>6</v>
      </c>
      <c r="J1521" s="36">
        <v>0</v>
      </c>
      <c r="K1521" s="36"/>
      <c r="P1521" s="27"/>
      <c r="Q1521" s="27"/>
      <c r="R1521" s="27"/>
      <c r="S1521" s="27"/>
    </row>
    <row r="1522" spans="2:19" x14ac:dyDescent="0.25">
      <c r="B1522" s="35"/>
      <c r="C1522" s="35"/>
      <c r="D1522" s="30"/>
      <c r="E1522" s="36"/>
      <c r="F1522" s="38" t="s">
        <v>58</v>
      </c>
      <c r="G1522" s="38" t="s">
        <v>77</v>
      </c>
      <c r="H1522" s="38">
        <v>6</v>
      </c>
      <c r="I1522" s="38" t="s">
        <v>7</v>
      </c>
      <c r="J1522" s="36">
        <v>6.4</v>
      </c>
      <c r="K1522" s="36"/>
      <c r="P1522" s="27"/>
      <c r="Q1522" s="27"/>
      <c r="R1522" s="27"/>
      <c r="S1522" s="27"/>
    </row>
    <row r="1523" spans="2:19" x14ac:dyDescent="0.25">
      <c r="B1523" s="35"/>
      <c r="C1523" s="35"/>
      <c r="D1523" s="30"/>
      <c r="E1523" s="36"/>
      <c r="F1523" s="38" t="s">
        <v>59</v>
      </c>
      <c r="G1523" s="38" t="s">
        <v>60</v>
      </c>
      <c r="H1523" s="37">
        <v>1</v>
      </c>
      <c r="I1523" s="37" t="s">
        <v>2</v>
      </c>
      <c r="J1523" s="38">
        <v>70</v>
      </c>
      <c r="K1523" s="36"/>
      <c r="P1523" s="27"/>
      <c r="Q1523" s="27"/>
      <c r="R1523" s="27"/>
      <c r="S1523" s="27"/>
    </row>
    <row r="1524" spans="2:19" x14ac:dyDescent="0.25">
      <c r="B1524" s="35"/>
      <c r="C1524" s="35"/>
      <c r="D1524" s="30"/>
      <c r="E1524" s="36"/>
      <c r="F1524" s="38" t="s">
        <v>59</v>
      </c>
      <c r="G1524" s="38" t="s">
        <v>60</v>
      </c>
      <c r="H1524" s="36">
        <v>2</v>
      </c>
      <c r="I1524" s="36" t="s">
        <v>3</v>
      </c>
      <c r="J1524" s="36">
        <v>18.5</v>
      </c>
      <c r="K1524" s="36"/>
      <c r="P1524" s="27"/>
      <c r="Q1524" s="27"/>
      <c r="R1524" s="27"/>
      <c r="S1524" s="27"/>
    </row>
    <row r="1525" spans="2:19" x14ac:dyDescent="0.25">
      <c r="B1525" s="35"/>
      <c r="C1525" s="35"/>
      <c r="D1525" s="30"/>
      <c r="E1525" s="36"/>
      <c r="F1525" s="38" t="s">
        <v>59</v>
      </c>
      <c r="G1525" s="38" t="s">
        <v>60</v>
      </c>
      <c r="H1525" s="37">
        <v>3</v>
      </c>
      <c r="I1525" s="37" t="s">
        <v>4</v>
      </c>
      <c r="J1525" s="36">
        <v>0.2</v>
      </c>
      <c r="K1525" s="36"/>
      <c r="P1525" s="27"/>
      <c r="Q1525" s="27"/>
      <c r="R1525" s="27"/>
      <c r="S1525" s="27"/>
    </row>
    <row r="1526" spans="2:19" x14ac:dyDescent="0.25">
      <c r="B1526" s="35"/>
      <c r="C1526" s="35"/>
      <c r="D1526" s="30"/>
      <c r="E1526" s="36"/>
      <c r="F1526" s="38" t="s">
        <v>59</v>
      </c>
      <c r="G1526" s="38" t="s">
        <v>60</v>
      </c>
      <c r="H1526" s="36">
        <v>4</v>
      </c>
      <c r="I1526" s="36" t="s">
        <v>5</v>
      </c>
      <c r="J1526" s="36">
        <v>0.7</v>
      </c>
      <c r="K1526" s="36"/>
      <c r="P1526" s="27"/>
      <c r="Q1526" s="27"/>
      <c r="R1526" s="27"/>
      <c r="S1526" s="27"/>
    </row>
    <row r="1527" spans="2:19" x14ac:dyDescent="0.25">
      <c r="B1527" s="35"/>
      <c r="C1527" s="35"/>
      <c r="D1527" s="30"/>
      <c r="E1527" s="36"/>
      <c r="F1527" s="38" t="s">
        <v>59</v>
      </c>
      <c r="G1527" s="38" t="s">
        <v>60</v>
      </c>
      <c r="H1527" s="37">
        <v>5</v>
      </c>
      <c r="I1527" s="37" t="s">
        <v>6</v>
      </c>
      <c r="J1527" s="36">
        <v>0</v>
      </c>
      <c r="K1527" s="36"/>
      <c r="P1527" s="27"/>
      <c r="Q1527" s="27"/>
      <c r="R1527" s="27"/>
      <c r="S1527" s="27"/>
    </row>
    <row r="1528" spans="2:19" x14ac:dyDescent="0.25">
      <c r="B1528" s="35"/>
      <c r="C1528" s="35"/>
      <c r="D1528" s="30"/>
      <c r="E1528" s="36"/>
      <c r="F1528" s="38" t="s">
        <v>59</v>
      </c>
      <c r="G1528" s="38" t="s">
        <v>60</v>
      </c>
      <c r="H1528" s="38">
        <v>6</v>
      </c>
      <c r="I1528" s="38" t="s">
        <v>7</v>
      </c>
      <c r="J1528" s="36">
        <v>3</v>
      </c>
      <c r="K1528" s="36"/>
      <c r="P1528" s="27"/>
      <c r="Q1528" s="27"/>
      <c r="R1528" s="27"/>
      <c r="S1528" s="27"/>
    </row>
    <row r="1529" spans="2:19" x14ac:dyDescent="0.25">
      <c r="B1529" s="35"/>
      <c r="C1529" s="35"/>
      <c r="D1529" s="30"/>
      <c r="E1529" s="36"/>
      <c r="F1529" s="38" t="s">
        <v>59</v>
      </c>
      <c r="G1529" s="38" t="s">
        <v>61</v>
      </c>
      <c r="H1529" s="37">
        <v>1</v>
      </c>
      <c r="I1529" s="37" t="s">
        <v>2</v>
      </c>
      <c r="J1529" s="38">
        <v>80</v>
      </c>
      <c r="K1529" s="36"/>
      <c r="P1529" s="27"/>
      <c r="Q1529" s="27"/>
      <c r="R1529" s="27"/>
      <c r="S1529" s="27"/>
    </row>
    <row r="1530" spans="2:19" x14ac:dyDescent="0.25">
      <c r="B1530" s="35"/>
      <c r="C1530" s="35"/>
      <c r="D1530" s="30"/>
      <c r="E1530" s="36"/>
      <c r="F1530" s="38" t="s">
        <v>59</v>
      </c>
      <c r="G1530" s="38" t="s">
        <v>61</v>
      </c>
      <c r="H1530" s="36">
        <v>2</v>
      </c>
      <c r="I1530" s="36" t="s">
        <v>3</v>
      </c>
      <c r="J1530" s="36">
        <v>4</v>
      </c>
      <c r="K1530" s="36"/>
      <c r="P1530" s="27"/>
      <c r="Q1530" s="27"/>
      <c r="R1530" s="27"/>
      <c r="S1530" s="27"/>
    </row>
    <row r="1531" spans="2:19" x14ac:dyDescent="0.25">
      <c r="B1531" s="35"/>
      <c r="C1531" s="35"/>
      <c r="D1531" s="30"/>
      <c r="E1531" s="36"/>
      <c r="F1531" s="38" t="s">
        <v>59</v>
      </c>
      <c r="G1531" s="38" t="s">
        <v>61</v>
      </c>
      <c r="H1531" s="37">
        <v>3</v>
      </c>
      <c r="I1531" s="37" t="s">
        <v>4</v>
      </c>
      <c r="J1531" s="36">
        <v>0.5</v>
      </c>
      <c r="K1531" s="36"/>
      <c r="P1531" s="27"/>
      <c r="Q1531" s="27"/>
      <c r="R1531" s="27"/>
      <c r="S1531" s="27"/>
    </row>
    <row r="1532" spans="2:19" x14ac:dyDescent="0.25">
      <c r="B1532" s="35"/>
      <c r="C1532" s="35"/>
      <c r="D1532" s="30"/>
      <c r="E1532" s="36"/>
      <c r="F1532" s="38" t="s">
        <v>59</v>
      </c>
      <c r="G1532" s="38" t="s">
        <v>61</v>
      </c>
      <c r="H1532" s="36">
        <v>4</v>
      </c>
      <c r="I1532" s="36" t="s">
        <v>5</v>
      </c>
      <c r="J1532" s="36">
        <v>0.1</v>
      </c>
      <c r="K1532" s="36"/>
      <c r="P1532" s="27"/>
      <c r="Q1532" s="27"/>
      <c r="R1532" s="27"/>
      <c r="S1532" s="27"/>
    </row>
    <row r="1533" spans="2:19" x14ac:dyDescent="0.25">
      <c r="B1533" s="35"/>
      <c r="C1533" s="35"/>
      <c r="D1533" s="30"/>
      <c r="E1533" s="36"/>
      <c r="F1533" s="38" t="s">
        <v>59</v>
      </c>
      <c r="G1533" s="38" t="s">
        <v>61</v>
      </c>
      <c r="H1533" s="37">
        <v>5</v>
      </c>
      <c r="I1533" s="37" t="s">
        <v>6</v>
      </c>
      <c r="J1533" s="36">
        <v>0</v>
      </c>
      <c r="K1533" s="36"/>
      <c r="P1533" s="27"/>
      <c r="Q1533" s="27"/>
      <c r="R1533" s="27"/>
      <c r="S1533" s="27"/>
    </row>
    <row r="1534" spans="2:19" x14ac:dyDescent="0.25">
      <c r="B1534" s="35"/>
      <c r="C1534" s="35"/>
      <c r="D1534" s="30"/>
      <c r="E1534" s="36"/>
      <c r="F1534" s="38" t="s">
        <v>59</v>
      </c>
      <c r="G1534" s="38" t="s">
        <v>61</v>
      </c>
      <c r="H1534" s="38">
        <v>6</v>
      </c>
      <c r="I1534" s="38" t="s">
        <v>7</v>
      </c>
      <c r="J1534" s="36">
        <v>4.7</v>
      </c>
      <c r="K1534" s="36"/>
      <c r="P1534" s="27"/>
      <c r="Q1534" s="27"/>
      <c r="R1534" s="27"/>
      <c r="S1534" s="27"/>
    </row>
    <row r="1535" spans="2:19" x14ac:dyDescent="0.25">
      <c r="B1535" s="35"/>
      <c r="C1535" s="35"/>
      <c r="D1535" s="30"/>
      <c r="E1535" s="36"/>
      <c r="F1535" s="38" t="s">
        <v>59</v>
      </c>
      <c r="G1535" s="38" t="s">
        <v>62</v>
      </c>
      <c r="H1535" s="37">
        <v>1</v>
      </c>
      <c r="I1535" s="37" t="s">
        <v>2</v>
      </c>
      <c r="J1535" s="38">
        <v>79</v>
      </c>
      <c r="K1535" s="36"/>
      <c r="P1535" s="27"/>
      <c r="Q1535" s="27"/>
      <c r="R1535" s="27"/>
      <c r="S1535" s="27"/>
    </row>
    <row r="1536" spans="2:19" x14ac:dyDescent="0.25">
      <c r="B1536" s="35"/>
      <c r="C1536" s="35"/>
      <c r="D1536" s="30"/>
      <c r="E1536" s="36"/>
      <c r="F1536" s="38" t="s">
        <v>59</v>
      </c>
      <c r="G1536" s="38" t="s">
        <v>62</v>
      </c>
      <c r="H1536" s="36">
        <v>2</v>
      </c>
      <c r="I1536" s="36" t="s">
        <v>3</v>
      </c>
      <c r="J1536" s="36">
        <v>15.2</v>
      </c>
      <c r="K1536" s="36"/>
      <c r="P1536" s="27"/>
      <c r="Q1536" s="27"/>
      <c r="R1536" s="27"/>
      <c r="S1536" s="27"/>
    </row>
    <row r="1537" spans="2:19" x14ac:dyDescent="0.25">
      <c r="B1537" s="35"/>
      <c r="C1537" s="35"/>
      <c r="D1537" s="30"/>
      <c r="E1537" s="36"/>
      <c r="F1537" s="38" t="s">
        <v>59</v>
      </c>
      <c r="G1537" s="38" t="s">
        <v>62</v>
      </c>
      <c r="H1537" s="37">
        <v>3</v>
      </c>
      <c r="I1537" s="37" t="s">
        <v>4</v>
      </c>
      <c r="J1537" s="36">
        <v>0.25</v>
      </c>
      <c r="K1537" s="36"/>
      <c r="P1537" s="27"/>
      <c r="Q1537" s="27"/>
      <c r="R1537" s="27"/>
      <c r="S1537" s="27"/>
    </row>
    <row r="1538" spans="2:19" x14ac:dyDescent="0.25">
      <c r="B1538" s="35"/>
      <c r="C1538" s="35"/>
      <c r="D1538" s="30"/>
      <c r="E1538" s="36"/>
      <c r="F1538" s="38" t="s">
        <v>59</v>
      </c>
      <c r="G1538" s="38" t="s">
        <v>62</v>
      </c>
      <c r="H1538" s="36">
        <v>4</v>
      </c>
      <c r="I1538" s="36" t="s">
        <v>5</v>
      </c>
      <c r="J1538" s="36">
        <v>0.32</v>
      </c>
      <c r="K1538" s="36"/>
      <c r="P1538" s="27"/>
      <c r="Q1538" s="27"/>
      <c r="R1538" s="27"/>
      <c r="S1538" s="27"/>
    </row>
    <row r="1539" spans="2:19" x14ac:dyDescent="0.25">
      <c r="B1539" s="35"/>
      <c r="C1539" s="35"/>
      <c r="D1539" s="30"/>
      <c r="E1539" s="36"/>
      <c r="F1539" s="38" t="s">
        <v>59</v>
      </c>
      <c r="G1539" s="38" t="s">
        <v>62</v>
      </c>
      <c r="H1539" s="37">
        <v>5</v>
      </c>
      <c r="I1539" s="37" t="s">
        <v>6</v>
      </c>
      <c r="J1539" s="36">
        <v>0</v>
      </c>
      <c r="K1539" s="36"/>
      <c r="P1539" s="27"/>
      <c r="Q1539" s="27"/>
      <c r="R1539" s="27"/>
      <c r="S1539" s="27"/>
    </row>
    <row r="1540" spans="2:19" x14ac:dyDescent="0.25">
      <c r="B1540" s="35"/>
      <c r="C1540" s="35"/>
      <c r="D1540" s="30"/>
      <c r="E1540" s="36"/>
      <c r="F1540" s="38" t="s">
        <v>59</v>
      </c>
      <c r="G1540" s="38" t="s">
        <v>62</v>
      </c>
      <c r="H1540" s="38">
        <v>6</v>
      </c>
      <c r="I1540" s="38" t="s">
        <v>7</v>
      </c>
      <c r="J1540" s="36">
        <v>1.2</v>
      </c>
      <c r="K1540" s="36"/>
      <c r="P1540" s="27"/>
      <c r="Q1540" s="27"/>
      <c r="R1540" s="27"/>
      <c r="S1540" s="27"/>
    </row>
    <row r="1541" spans="2:19" x14ac:dyDescent="0.25">
      <c r="B1541" s="35"/>
      <c r="C1541" s="35"/>
      <c r="D1541" s="30"/>
      <c r="E1541" s="36"/>
      <c r="F1541" s="38" t="s">
        <v>63</v>
      </c>
      <c r="G1541" s="38" t="s">
        <v>64</v>
      </c>
      <c r="H1541" s="37">
        <v>1</v>
      </c>
      <c r="I1541" s="37" t="s">
        <v>2</v>
      </c>
      <c r="J1541" s="38">
        <v>80</v>
      </c>
      <c r="K1541" s="36"/>
      <c r="P1541" s="27"/>
      <c r="Q1541" s="27"/>
      <c r="R1541" s="27"/>
      <c r="S1541" s="27"/>
    </row>
    <row r="1542" spans="2:19" x14ac:dyDescent="0.25">
      <c r="B1542" s="35"/>
      <c r="C1542" s="35"/>
      <c r="D1542" s="30"/>
      <c r="E1542" s="36"/>
      <c r="F1542" s="38" t="s">
        <v>63</v>
      </c>
      <c r="G1542" s="38" t="s">
        <v>64</v>
      </c>
      <c r="H1542" s="36">
        <v>2</v>
      </c>
      <c r="I1542" s="36" t="s">
        <v>3</v>
      </c>
      <c r="J1542" s="36">
        <v>53</v>
      </c>
      <c r="K1542" s="36"/>
      <c r="P1542" s="27"/>
      <c r="Q1542" s="27"/>
      <c r="R1542" s="27"/>
      <c r="S1542" s="27"/>
    </row>
    <row r="1543" spans="2:19" x14ac:dyDescent="0.25">
      <c r="B1543" s="35"/>
      <c r="C1543" s="35"/>
      <c r="D1543" s="30"/>
      <c r="E1543" s="36"/>
      <c r="F1543" s="38" t="s">
        <v>63</v>
      </c>
      <c r="G1543" s="38" t="s">
        <v>64</v>
      </c>
      <c r="H1543" s="37">
        <v>3</v>
      </c>
      <c r="I1543" s="37" t="s">
        <v>4</v>
      </c>
      <c r="J1543" s="36">
        <v>6.7</v>
      </c>
      <c r="K1543" s="36"/>
      <c r="P1543" s="27"/>
      <c r="Q1543" s="27"/>
      <c r="R1543" s="27"/>
      <c r="S1543" s="27"/>
    </row>
    <row r="1544" spans="2:19" x14ac:dyDescent="0.25">
      <c r="B1544" s="35"/>
      <c r="C1544" s="35"/>
      <c r="D1544" s="30"/>
      <c r="E1544" s="36"/>
      <c r="F1544" s="38" t="s">
        <v>63</v>
      </c>
      <c r="G1544" s="38" t="s">
        <v>64</v>
      </c>
      <c r="H1544" s="36">
        <v>4</v>
      </c>
      <c r="I1544" s="36" t="s">
        <v>5</v>
      </c>
      <c r="J1544" s="36">
        <v>3.2</v>
      </c>
      <c r="K1544" s="36"/>
      <c r="P1544" s="27"/>
      <c r="Q1544" s="27"/>
      <c r="R1544" s="27"/>
      <c r="S1544" s="27"/>
    </row>
    <row r="1545" spans="2:19" x14ac:dyDescent="0.25">
      <c r="B1545" s="35"/>
      <c r="C1545" s="35"/>
      <c r="D1545" s="30"/>
      <c r="E1545" s="36"/>
      <c r="F1545" s="38" t="s">
        <v>63</v>
      </c>
      <c r="G1545" s="38" t="s">
        <v>64</v>
      </c>
      <c r="H1545" s="37">
        <v>5</v>
      </c>
      <c r="I1545" s="37" t="s">
        <v>6</v>
      </c>
      <c r="J1545" s="36">
        <v>0</v>
      </c>
      <c r="K1545" s="36"/>
      <c r="P1545" s="27"/>
      <c r="Q1545" s="27"/>
      <c r="R1545" s="27"/>
      <c r="S1545" s="27"/>
    </row>
    <row r="1546" spans="2:19" x14ac:dyDescent="0.25">
      <c r="B1546" s="35"/>
      <c r="C1546" s="35"/>
      <c r="D1546" s="30"/>
      <c r="E1546" s="36"/>
      <c r="F1546" s="38" t="s">
        <v>63</v>
      </c>
      <c r="G1546" s="38" t="s">
        <v>64</v>
      </c>
      <c r="H1546" s="38">
        <v>6</v>
      </c>
      <c r="I1546" s="38" t="s">
        <v>7</v>
      </c>
      <c r="J1546" s="36">
        <v>0</v>
      </c>
      <c r="K1546" s="36"/>
      <c r="P1546" s="27"/>
      <c r="Q1546" s="27"/>
      <c r="R1546" s="27"/>
      <c r="S1546" s="27"/>
    </row>
    <row r="1547" spans="2:19" x14ac:dyDescent="0.25">
      <c r="B1547" s="35"/>
      <c r="C1547" s="35"/>
      <c r="D1547" s="30"/>
      <c r="E1547" s="36"/>
      <c r="F1547" s="38" t="s">
        <v>63</v>
      </c>
      <c r="G1547" s="38" t="s">
        <v>65</v>
      </c>
      <c r="H1547" s="37">
        <v>1</v>
      </c>
      <c r="I1547" s="37" t="s">
        <v>2</v>
      </c>
      <c r="J1547" s="38">
        <v>110</v>
      </c>
      <c r="K1547" s="36"/>
      <c r="P1547" s="27"/>
      <c r="Q1547" s="27"/>
      <c r="R1547" s="27"/>
      <c r="S1547" s="27"/>
    </row>
    <row r="1548" spans="2:19" x14ac:dyDescent="0.25">
      <c r="B1548" s="35"/>
      <c r="C1548" s="35"/>
      <c r="D1548" s="30"/>
      <c r="E1548" s="36"/>
      <c r="F1548" s="38" t="s">
        <v>63</v>
      </c>
      <c r="G1548" s="38" t="s">
        <v>65</v>
      </c>
      <c r="H1548" s="36">
        <v>2</v>
      </c>
      <c r="I1548" s="36" t="s">
        <v>3</v>
      </c>
      <c r="J1548" s="36">
        <v>76</v>
      </c>
      <c r="K1548" s="36"/>
      <c r="P1548" s="27"/>
      <c r="Q1548" s="27"/>
      <c r="R1548" s="27"/>
      <c r="S1548" s="27"/>
    </row>
    <row r="1549" spans="2:19" x14ac:dyDescent="0.25">
      <c r="B1549" s="35"/>
      <c r="C1549" s="35"/>
      <c r="D1549" s="30"/>
      <c r="E1549" s="36"/>
      <c r="F1549" s="38" t="s">
        <v>63</v>
      </c>
      <c r="G1549" s="38" t="s">
        <v>65</v>
      </c>
      <c r="H1549" s="37">
        <v>3</v>
      </c>
      <c r="I1549" s="37" t="s">
        <v>4</v>
      </c>
      <c r="J1549" s="36">
        <v>0</v>
      </c>
      <c r="K1549" s="36"/>
      <c r="P1549" s="27"/>
      <c r="Q1549" s="27"/>
      <c r="R1549" s="27"/>
      <c r="S1549" s="27"/>
    </row>
    <row r="1550" spans="2:19" x14ac:dyDescent="0.25">
      <c r="B1550" s="35"/>
      <c r="C1550" s="35"/>
      <c r="D1550" s="30"/>
      <c r="E1550" s="36"/>
      <c r="F1550" s="38" t="s">
        <v>63</v>
      </c>
      <c r="G1550" s="38" t="s">
        <v>65</v>
      </c>
      <c r="H1550" s="36">
        <v>4</v>
      </c>
      <c r="I1550" s="36" t="s">
        <v>5</v>
      </c>
      <c r="J1550" s="36">
        <v>0</v>
      </c>
      <c r="K1550" s="36"/>
      <c r="P1550" s="27"/>
      <c r="Q1550" s="27"/>
      <c r="R1550" s="27"/>
      <c r="S1550" s="27"/>
    </row>
    <row r="1551" spans="2:19" x14ac:dyDescent="0.25">
      <c r="B1551" s="35"/>
      <c r="C1551" s="35"/>
      <c r="D1551" s="30"/>
      <c r="E1551" s="36"/>
      <c r="F1551" s="38" t="s">
        <v>63</v>
      </c>
      <c r="G1551" s="38" t="s">
        <v>65</v>
      </c>
      <c r="H1551" s="37">
        <v>5</v>
      </c>
      <c r="I1551" s="37" t="s">
        <v>6</v>
      </c>
      <c r="J1551" s="36">
        <v>0</v>
      </c>
      <c r="K1551" s="36"/>
      <c r="P1551" s="27"/>
      <c r="Q1551" s="27"/>
      <c r="R1551" s="27"/>
      <c r="S1551" s="27"/>
    </row>
    <row r="1552" spans="2:19" x14ac:dyDescent="0.25">
      <c r="B1552" s="35"/>
      <c r="C1552" s="35"/>
      <c r="D1552" s="30"/>
      <c r="E1552" s="36"/>
      <c r="F1552" s="38" t="s">
        <v>63</v>
      </c>
      <c r="G1552" s="38" t="s">
        <v>65</v>
      </c>
      <c r="H1552" s="38">
        <v>6</v>
      </c>
      <c r="I1552" s="38" t="s">
        <v>7</v>
      </c>
      <c r="J1552" s="36">
        <v>0</v>
      </c>
      <c r="K1552" s="36"/>
      <c r="P1552" s="27"/>
      <c r="Q1552" s="27"/>
      <c r="R1552" s="27"/>
      <c r="S1552" s="27"/>
    </row>
    <row r="1553" spans="2:19" x14ac:dyDescent="0.25">
      <c r="B1553" s="35"/>
      <c r="C1553" s="35"/>
      <c r="D1553" s="30"/>
      <c r="E1553" s="36"/>
      <c r="F1553" s="38" t="s">
        <v>63</v>
      </c>
      <c r="G1553" s="38" t="s">
        <v>66</v>
      </c>
      <c r="H1553" s="37">
        <v>1</v>
      </c>
      <c r="I1553" s="37" t="s">
        <v>2</v>
      </c>
      <c r="J1553" s="38">
        <v>34.799999999999997</v>
      </c>
      <c r="K1553" s="36"/>
      <c r="P1553" s="27"/>
      <c r="Q1553" s="27"/>
      <c r="R1553" s="27"/>
      <c r="S1553" s="27"/>
    </row>
    <row r="1554" spans="2:19" x14ac:dyDescent="0.25">
      <c r="B1554" s="35"/>
      <c r="C1554" s="35"/>
      <c r="D1554" s="30"/>
      <c r="E1554" s="36"/>
      <c r="F1554" s="38" t="s">
        <v>63</v>
      </c>
      <c r="G1554" s="38" t="s">
        <v>66</v>
      </c>
      <c r="H1554" s="36">
        <v>2</v>
      </c>
      <c r="I1554" s="36" t="s">
        <v>3</v>
      </c>
      <c r="J1554" s="36">
        <v>3.3</v>
      </c>
      <c r="K1554" s="36"/>
      <c r="P1554" s="27"/>
      <c r="Q1554" s="27"/>
      <c r="R1554" s="27"/>
      <c r="S1554" s="27"/>
    </row>
    <row r="1555" spans="2:19" x14ac:dyDescent="0.25">
      <c r="B1555" s="35"/>
      <c r="C1555" s="35"/>
      <c r="D1555" s="30"/>
      <c r="E1555" s="36"/>
      <c r="F1555" s="38" t="s">
        <v>63</v>
      </c>
      <c r="G1555" s="38" t="s">
        <v>66</v>
      </c>
      <c r="H1555" s="37">
        <v>3</v>
      </c>
      <c r="I1555" s="37" t="s">
        <v>4</v>
      </c>
      <c r="J1555" s="36">
        <v>1.2</v>
      </c>
      <c r="K1555" s="36"/>
      <c r="P1555" s="27"/>
      <c r="Q1555" s="27"/>
      <c r="R1555" s="27"/>
      <c r="S1555" s="27"/>
    </row>
    <row r="1556" spans="2:19" x14ac:dyDescent="0.25">
      <c r="B1556" s="35"/>
      <c r="C1556" s="35"/>
      <c r="D1556" s="30"/>
      <c r="E1556" s="36"/>
      <c r="F1556" s="38" t="s">
        <v>63</v>
      </c>
      <c r="G1556" s="38" t="s">
        <v>66</v>
      </c>
      <c r="H1556" s="36">
        <v>4</v>
      </c>
      <c r="I1556" s="36" t="s">
        <v>5</v>
      </c>
      <c r="J1556" s="36">
        <v>1</v>
      </c>
      <c r="K1556" s="36"/>
      <c r="P1556" s="27"/>
      <c r="Q1556" s="27"/>
      <c r="R1556" s="27"/>
      <c r="S1556" s="27"/>
    </row>
    <row r="1557" spans="2:19" x14ac:dyDescent="0.25">
      <c r="B1557" s="35"/>
      <c r="C1557" s="35"/>
      <c r="D1557" s="30"/>
      <c r="E1557" s="36"/>
      <c r="F1557" s="38" t="s">
        <v>63</v>
      </c>
      <c r="G1557" s="38" t="s">
        <v>66</v>
      </c>
      <c r="H1557" s="37">
        <v>5</v>
      </c>
      <c r="I1557" s="37" t="s">
        <v>6</v>
      </c>
      <c r="J1557" s="36">
        <v>1.1000000000000001</v>
      </c>
      <c r="K1557" s="36"/>
      <c r="P1557" s="27"/>
      <c r="Q1557" s="27"/>
      <c r="R1557" s="27"/>
      <c r="S1557" s="27"/>
    </row>
    <row r="1558" spans="2:19" x14ac:dyDescent="0.25">
      <c r="B1558" s="35"/>
      <c r="C1558" s="35"/>
      <c r="D1558" s="30"/>
      <c r="E1558" s="36"/>
      <c r="F1558" s="38" t="s">
        <v>63</v>
      </c>
      <c r="G1558" s="38" t="s">
        <v>66</v>
      </c>
      <c r="H1558" s="38">
        <v>6</v>
      </c>
      <c r="I1558" s="38" t="s">
        <v>7</v>
      </c>
      <c r="J1558" s="36">
        <v>0</v>
      </c>
      <c r="K1558" s="36"/>
      <c r="P1558" s="27"/>
      <c r="Q1558" s="27"/>
      <c r="R1558" s="27"/>
      <c r="S1558" s="27"/>
    </row>
    <row r="1559" spans="2:19" x14ac:dyDescent="0.25">
      <c r="B1559" s="35"/>
      <c r="C1559" s="35"/>
      <c r="D1559" s="30"/>
      <c r="E1559" s="36"/>
      <c r="F1559" s="38" t="s">
        <v>63</v>
      </c>
      <c r="G1559" s="38" t="s">
        <v>67</v>
      </c>
      <c r="H1559" s="37">
        <v>1</v>
      </c>
      <c r="I1559" s="37" t="s">
        <v>2</v>
      </c>
      <c r="J1559" s="38">
        <v>15</v>
      </c>
      <c r="K1559" s="36"/>
      <c r="P1559" s="27"/>
      <c r="Q1559" s="27"/>
      <c r="R1559" s="27"/>
      <c r="S1559" s="27"/>
    </row>
    <row r="1560" spans="2:19" x14ac:dyDescent="0.25">
      <c r="B1560" s="35"/>
      <c r="C1560" s="35"/>
      <c r="D1560" s="30"/>
      <c r="E1560" s="36"/>
      <c r="F1560" s="38" t="s">
        <v>63</v>
      </c>
      <c r="G1560" s="38" t="s">
        <v>67</v>
      </c>
      <c r="H1560" s="36">
        <v>2</v>
      </c>
      <c r="I1560" s="36" t="s">
        <v>3</v>
      </c>
      <c r="J1560" s="36">
        <v>3.3</v>
      </c>
      <c r="K1560" s="36"/>
      <c r="P1560" s="27"/>
      <c r="Q1560" s="27"/>
      <c r="R1560" s="27"/>
      <c r="S1560" s="27"/>
    </row>
    <row r="1561" spans="2:19" x14ac:dyDescent="0.25">
      <c r="B1561" s="35"/>
      <c r="C1561" s="35"/>
      <c r="D1561" s="30"/>
      <c r="E1561" s="36"/>
      <c r="F1561" s="38" t="s">
        <v>63</v>
      </c>
      <c r="G1561" s="38" t="s">
        <v>67</v>
      </c>
      <c r="H1561" s="37">
        <v>3</v>
      </c>
      <c r="I1561" s="37" t="s">
        <v>4</v>
      </c>
      <c r="J1561" s="36">
        <v>0.18</v>
      </c>
      <c r="K1561" s="36"/>
      <c r="P1561" s="27"/>
      <c r="Q1561" s="27"/>
      <c r="R1561" s="27"/>
      <c r="S1561" s="27"/>
    </row>
    <row r="1562" spans="2:19" x14ac:dyDescent="0.25">
      <c r="B1562" s="35"/>
      <c r="C1562" s="35"/>
      <c r="D1562" s="30"/>
      <c r="E1562" s="36"/>
      <c r="F1562" s="38" t="s">
        <v>63</v>
      </c>
      <c r="G1562" s="38" t="s">
        <v>67</v>
      </c>
      <c r="H1562" s="36">
        <v>4</v>
      </c>
      <c r="I1562" s="36" t="s">
        <v>5</v>
      </c>
      <c r="J1562" s="36">
        <v>0.1</v>
      </c>
      <c r="K1562" s="36"/>
      <c r="P1562" s="27"/>
      <c r="Q1562" s="27"/>
      <c r="R1562" s="27"/>
      <c r="S1562" s="27"/>
    </row>
    <row r="1563" spans="2:19" x14ac:dyDescent="0.25">
      <c r="B1563" s="35"/>
      <c r="C1563" s="35"/>
      <c r="D1563" s="30"/>
      <c r="E1563" s="36"/>
      <c r="F1563" s="38" t="s">
        <v>63</v>
      </c>
      <c r="G1563" s="38" t="s">
        <v>67</v>
      </c>
      <c r="H1563" s="37">
        <v>5</v>
      </c>
      <c r="I1563" s="37" t="s">
        <v>6</v>
      </c>
      <c r="J1563" s="36">
        <v>0.1</v>
      </c>
      <c r="K1563" s="36"/>
      <c r="P1563" s="27"/>
      <c r="Q1563" s="27"/>
      <c r="R1563" s="27"/>
      <c r="S1563" s="27"/>
    </row>
    <row r="1564" spans="2:19" x14ac:dyDescent="0.25">
      <c r="B1564" s="35"/>
      <c r="C1564" s="35"/>
      <c r="D1564" s="30"/>
      <c r="E1564" s="36"/>
      <c r="F1564" s="38" t="s">
        <v>63</v>
      </c>
      <c r="G1564" s="38" t="s">
        <v>67</v>
      </c>
      <c r="H1564" s="38">
        <v>6</v>
      </c>
      <c r="I1564" s="38" t="s">
        <v>7</v>
      </c>
      <c r="J1564" s="36">
        <v>0</v>
      </c>
      <c r="K1564" s="36"/>
      <c r="P1564" s="27"/>
      <c r="Q1564" s="27"/>
      <c r="R1564" s="27"/>
      <c r="S1564" s="27"/>
    </row>
    <row r="1565" spans="2:19" x14ac:dyDescent="0.25">
      <c r="B1565" s="35"/>
      <c r="C1565" s="35"/>
      <c r="D1565" s="30"/>
      <c r="E1565" s="36"/>
      <c r="F1565" s="38" t="s">
        <v>63</v>
      </c>
      <c r="G1565" s="38" t="s">
        <v>68</v>
      </c>
      <c r="H1565" s="37">
        <v>1</v>
      </c>
      <c r="I1565" s="37" t="s">
        <v>2</v>
      </c>
      <c r="J1565" s="38">
        <v>13</v>
      </c>
      <c r="K1565" s="36"/>
      <c r="P1565" s="27"/>
      <c r="Q1565" s="27"/>
      <c r="R1565" s="27"/>
      <c r="S1565" s="27"/>
    </row>
    <row r="1566" spans="2:19" x14ac:dyDescent="0.25">
      <c r="B1566" s="35"/>
      <c r="C1566" s="35"/>
      <c r="D1566" s="30"/>
      <c r="E1566" s="36"/>
      <c r="F1566" s="38" t="s">
        <v>63</v>
      </c>
      <c r="G1566" s="38" t="s">
        <v>68</v>
      </c>
      <c r="H1566" s="36">
        <v>2</v>
      </c>
      <c r="I1566" s="36" t="s">
        <v>3</v>
      </c>
      <c r="J1566" s="36">
        <v>0.9</v>
      </c>
      <c r="K1566" s="36"/>
      <c r="P1566" s="27"/>
      <c r="Q1566" s="27"/>
      <c r="R1566" s="27"/>
      <c r="S1566" s="27"/>
    </row>
    <row r="1567" spans="2:19" x14ac:dyDescent="0.25">
      <c r="B1567" s="35"/>
      <c r="C1567" s="35"/>
      <c r="D1567" s="30"/>
      <c r="E1567" s="36"/>
      <c r="F1567" s="38" t="s">
        <v>63</v>
      </c>
      <c r="G1567" s="38" t="s">
        <v>68</v>
      </c>
      <c r="H1567" s="37">
        <v>3</v>
      </c>
      <c r="I1567" s="37" t="s">
        <v>4</v>
      </c>
      <c r="J1567" s="36">
        <v>0.04</v>
      </c>
      <c r="K1567" s="36"/>
      <c r="P1567" s="27"/>
      <c r="Q1567" s="27"/>
      <c r="R1567" s="27"/>
      <c r="S1567" s="27"/>
    </row>
    <row r="1568" spans="2:19" x14ac:dyDescent="0.25">
      <c r="B1568" s="35"/>
      <c r="C1568" s="35"/>
      <c r="D1568" s="30"/>
      <c r="E1568" s="36"/>
      <c r="F1568" s="38" t="s">
        <v>63</v>
      </c>
      <c r="G1568" s="38" t="s">
        <v>68</v>
      </c>
      <c r="H1568" s="36">
        <v>4</v>
      </c>
      <c r="I1568" s="36" t="s">
        <v>5</v>
      </c>
      <c r="J1568" s="36">
        <v>0.04</v>
      </c>
      <c r="K1568" s="36"/>
      <c r="P1568" s="27"/>
      <c r="Q1568" s="27"/>
      <c r="R1568" s="27"/>
      <c r="S1568" s="27"/>
    </row>
    <row r="1569" spans="2:19" x14ac:dyDescent="0.25">
      <c r="B1569" s="35"/>
      <c r="C1569" s="35"/>
      <c r="D1569" s="30"/>
      <c r="E1569" s="36"/>
      <c r="F1569" s="38" t="s">
        <v>63</v>
      </c>
      <c r="G1569" s="38" t="s">
        <v>68</v>
      </c>
      <c r="H1569" s="37">
        <v>5</v>
      </c>
      <c r="I1569" s="37" t="s">
        <v>6</v>
      </c>
      <c r="J1569" s="36">
        <v>0</v>
      </c>
      <c r="K1569" s="36"/>
      <c r="P1569" s="27"/>
      <c r="Q1569" s="27"/>
      <c r="R1569" s="27"/>
      <c r="S1569" s="27"/>
    </row>
    <row r="1570" spans="2:19" x14ac:dyDescent="0.25">
      <c r="B1570" s="35"/>
      <c r="C1570" s="35"/>
      <c r="D1570" s="30"/>
      <c r="E1570" s="36"/>
      <c r="F1570" s="38" t="s">
        <v>63</v>
      </c>
      <c r="G1570" s="38" t="s">
        <v>68</v>
      </c>
      <c r="H1570" s="38">
        <v>6</v>
      </c>
      <c r="I1570" s="38" t="s">
        <v>7</v>
      </c>
      <c r="J1570" s="36">
        <v>0</v>
      </c>
      <c r="K1570" s="36"/>
      <c r="P1570" s="27"/>
      <c r="Q1570" s="27"/>
      <c r="R1570" s="27"/>
      <c r="S1570" s="27"/>
    </row>
    <row r="1571" spans="2:19" x14ac:dyDescent="0.25">
      <c r="B1571" s="35"/>
      <c r="C1571" s="35"/>
      <c r="D1571" s="30"/>
      <c r="E1571" s="36"/>
      <c r="F1571" s="38" t="s">
        <v>63</v>
      </c>
      <c r="G1571" s="38" t="s">
        <v>69</v>
      </c>
      <c r="H1571" s="37">
        <v>1</v>
      </c>
      <c r="I1571" s="37" t="s">
        <v>2</v>
      </c>
      <c r="J1571" s="38">
        <v>169</v>
      </c>
      <c r="K1571" s="36"/>
      <c r="P1571" s="27"/>
      <c r="Q1571" s="27"/>
      <c r="R1571" s="27"/>
      <c r="S1571" s="27"/>
    </row>
    <row r="1572" spans="2:19" x14ac:dyDescent="0.25">
      <c r="B1572" s="35"/>
      <c r="C1572" s="35"/>
      <c r="D1572" s="30"/>
      <c r="E1572" s="36"/>
      <c r="F1572" s="38" t="s">
        <v>63</v>
      </c>
      <c r="G1572" s="38" t="s">
        <v>69</v>
      </c>
      <c r="H1572" s="36">
        <v>2</v>
      </c>
      <c r="I1572" s="36" t="s">
        <v>3</v>
      </c>
      <c r="J1572" s="36">
        <v>31.2</v>
      </c>
      <c r="K1572" s="36"/>
      <c r="P1572" s="27"/>
      <c r="Q1572" s="27"/>
      <c r="R1572" s="27"/>
      <c r="S1572" s="27"/>
    </row>
    <row r="1573" spans="2:19" x14ac:dyDescent="0.25">
      <c r="B1573" s="35"/>
      <c r="C1573" s="35"/>
      <c r="D1573" s="30"/>
      <c r="E1573" s="36"/>
      <c r="F1573" s="38" t="s">
        <v>63</v>
      </c>
      <c r="G1573" s="38" t="s">
        <v>69</v>
      </c>
      <c r="H1573" s="37">
        <v>3</v>
      </c>
      <c r="I1573" s="37" t="s">
        <v>4</v>
      </c>
      <c r="J1573" s="36">
        <v>1.24</v>
      </c>
      <c r="K1573" s="36"/>
      <c r="P1573" s="27"/>
      <c r="Q1573" s="27"/>
      <c r="R1573" s="27"/>
      <c r="S1573" s="27"/>
    </row>
    <row r="1574" spans="2:19" x14ac:dyDescent="0.25">
      <c r="B1574" s="35"/>
      <c r="C1574" s="35"/>
      <c r="D1574" s="30"/>
      <c r="E1574" s="36"/>
      <c r="F1574" s="38" t="s">
        <v>63</v>
      </c>
      <c r="G1574" s="38" t="s">
        <v>69</v>
      </c>
      <c r="H1574" s="36">
        <v>4</v>
      </c>
      <c r="I1574" s="36" t="s">
        <v>5</v>
      </c>
      <c r="J1574" s="36">
        <v>0.96</v>
      </c>
      <c r="K1574" s="36"/>
      <c r="P1574" s="27"/>
      <c r="Q1574" s="27"/>
      <c r="R1574" s="27"/>
      <c r="S1574" s="27"/>
    </row>
    <row r="1575" spans="2:19" x14ac:dyDescent="0.25">
      <c r="B1575" s="35"/>
      <c r="C1575" s="35"/>
      <c r="D1575" s="30"/>
      <c r="E1575" s="36"/>
      <c r="F1575" s="38" t="s">
        <v>63</v>
      </c>
      <c r="G1575" s="38" t="s">
        <v>69</v>
      </c>
      <c r="H1575" s="37">
        <v>5</v>
      </c>
      <c r="I1575" s="37" t="s">
        <v>6</v>
      </c>
      <c r="J1575" s="36">
        <v>0</v>
      </c>
      <c r="K1575" s="36"/>
      <c r="P1575" s="27"/>
      <c r="Q1575" s="27"/>
      <c r="R1575" s="27"/>
      <c r="S1575" s="27"/>
    </row>
    <row r="1576" spans="2:19" x14ac:dyDescent="0.25">
      <c r="B1576" s="35"/>
      <c r="C1576" s="35"/>
      <c r="D1576" s="30"/>
      <c r="E1576" s="36"/>
      <c r="F1576" s="38" t="s">
        <v>63</v>
      </c>
      <c r="G1576" s="38" t="s">
        <v>69</v>
      </c>
      <c r="H1576" s="38">
        <v>6</v>
      </c>
      <c r="I1576" s="38" t="s">
        <v>7</v>
      </c>
      <c r="J1576" s="36">
        <v>0</v>
      </c>
      <c r="K1576" s="36"/>
      <c r="P1576" s="27"/>
      <c r="Q1576" s="27"/>
      <c r="R1576" s="27"/>
      <c r="S1576" s="27"/>
    </row>
    <row r="1577" spans="2:19" x14ac:dyDescent="0.25">
      <c r="B1577" s="35"/>
      <c r="C1577" s="35"/>
      <c r="D1577" s="30"/>
      <c r="E1577" s="36"/>
      <c r="F1577" s="38" t="s">
        <v>63</v>
      </c>
      <c r="G1577" s="38" t="s">
        <v>70</v>
      </c>
      <c r="H1577" s="37">
        <v>1</v>
      </c>
      <c r="I1577" s="37" t="s">
        <v>2</v>
      </c>
      <c r="J1577" s="38">
        <v>383</v>
      </c>
      <c r="K1577" s="36"/>
      <c r="P1577" s="27"/>
      <c r="Q1577" s="27"/>
      <c r="R1577" s="27"/>
      <c r="S1577" s="27"/>
    </row>
    <row r="1578" spans="2:19" x14ac:dyDescent="0.25">
      <c r="B1578" s="35"/>
      <c r="C1578" s="35"/>
      <c r="D1578" s="30"/>
      <c r="E1578" s="36"/>
      <c r="F1578" s="38" t="s">
        <v>63</v>
      </c>
      <c r="G1578" s="38" t="s">
        <v>70</v>
      </c>
      <c r="H1578" s="36">
        <v>2</v>
      </c>
      <c r="I1578" s="36" t="s">
        <v>3</v>
      </c>
      <c r="J1578" s="36">
        <v>0</v>
      </c>
      <c r="K1578" s="36"/>
      <c r="P1578" s="27"/>
      <c r="Q1578" s="27"/>
      <c r="R1578" s="27"/>
      <c r="S1578" s="27"/>
    </row>
    <row r="1579" spans="2:19" x14ac:dyDescent="0.25">
      <c r="B1579" s="35"/>
      <c r="C1579" s="35"/>
      <c r="D1579" s="30"/>
      <c r="E1579" s="36"/>
      <c r="F1579" s="38" t="s">
        <v>63</v>
      </c>
      <c r="G1579" s="38" t="s">
        <v>70</v>
      </c>
      <c r="H1579" s="37">
        <v>3</v>
      </c>
      <c r="I1579" s="37" t="s">
        <v>4</v>
      </c>
      <c r="J1579" s="36">
        <v>0</v>
      </c>
      <c r="K1579" s="36"/>
      <c r="P1579" s="27"/>
      <c r="Q1579" s="27"/>
      <c r="R1579" s="27"/>
      <c r="S1579" s="27"/>
    </row>
    <row r="1580" spans="2:19" x14ac:dyDescent="0.25">
      <c r="B1580" s="35"/>
      <c r="C1580" s="35"/>
      <c r="D1580" s="30"/>
      <c r="E1580" s="36"/>
      <c r="F1580" s="38" t="s">
        <v>63</v>
      </c>
      <c r="G1580" s="38" t="s">
        <v>70</v>
      </c>
      <c r="H1580" s="36">
        <v>4</v>
      </c>
      <c r="I1580" s="36" t="s">
        <v>5</v>
      </c>
      <c r="J1580" s="36">
        <v>0</v>
      </c>
      <c r="K1580" s="36"/>
      <c r="P1580" s="27"/>
      <c r="Q1580" s="27"/>
      <c r="R1580" s="27"/>
      <c r="S1580" s="27"/>
    </row>
    <row r="1581" spans="2:19" x14ac:dyDescent="0.25">
      <c r="B1581" s="35"/>
      <c r="C1581" s="35"/>
      <c r="D1581" s="30"/>
      <c r="E1581" s="36"/>
      <c r="F1581" s="38" t="s">
        <v>63</v>
      </c>
      <c r="G1581" s="38" t="s">
        <v>70</v>
      </c>
      <c r="H1581" s="37">
        <v>5</v>
      </c>
      <c r="I1581" s="37" t="s">
        <v>6</v>
      </c>
      <c r="J1581" s="36">
        <v>500</v>
      </c>
      <c r="K1581" s="36"/>
      <c r="P1581" s="27"/>
      <c r="Q1581" s="27"/>
      <c r="R1581" s="27"/>
      <c r="S1581" s="27"/>
    </row>
    <row r="1582" spans="2:19" x14ac:dyDescent="0.25">
      <c r="B1582" s="35"/>
      <c r="C1582" s="35"/>
      <c r="D1582" s="30"/>
      <c r="E1582" s="36"/>
      <c r="F1582" s="38" t="s">
        <v>63</v>
      </c>
      <c r="G1582" s="38" t="s">
        <v>70</v>
      </c>
      <c r="H1582" s="38">
        <v>6</v>
      </c>
      <c r="I1582" s="38" t="s">
        <v>7</v>
      </c>
      <c r="J1582" s="36">
        <v>0</v>
      </c>
      <c r="K1582" s="36"/>
      <c r="P1582" s="27"/>
      <c r="Q1582" s="27"/>
      <c r="R1582" s="27"/>
      <c r="S1582" s="27"/>
    </row>
    <row r="1583" spans="2:19" x14ac:dyDescent="0.25">
      <c r="B1583" s="35"/>
      <c r="C1583" s="35"/>
      <c r="D1583" s="30"/>
      <c r="E1583" s="36"/>
      <c r="F1583" s="38" t="s">
        <v>63</v>
      </c>
      <c r="G1583" s="38" t="s">
        <v>71</v>
      </c>
      <c r="H1583" s="37">
        <v>1</v>
      </c>
      <c r="I1583" s="37" t="s">
        <v>2</v>
      </c>
      <c r="J1583" s="38">
        <v>114</v>
      </c>
      <c r="K1583" s="36"/>
      <c r="P1583" s="27"/>
      <c r="Q1583" s="27"/>
      <c r="R1583" s="27"/>
      <c r="S1583" s="27"/>
    </row>
    <row r="1584" spans="2:19" x14ac:dyDescent="0.25">
      <c r="B1584" s="35"/>
      <c r="C1584" s="35"/>
      <c r="D1584" s="30"/>
      <c r="E1584" s="36"/>
      <c r="F1584" s="38" t="s">
        <v>63</v>
      </c>
      <c r="G1584" s="38" t="s">
        <v>71</v>
      </c>
      <c r="H1584" s="36">
        <v>2</v>
      </c>
      <c r="I1584" s="36" t="s">
        <v>3</v>
      </c>
      <c r="J1584" s="36">
        <v>39.799999999999997</v>
      </c>
      <c r="K1584" s="36"/>
      <c r="P1584" s="27"/>
      <c r="Q1584" s="27"/>
      <c r="R1584" s="27"/>
      <c r="S1584" s="27"/>
    </row>
    <row r="1585" spans="2:19" x14ac:dyDescent="0.25">
      <c r="B1585" s="35"/>
      <c r="C1585" s="35"/>
      <c r="D1585" s="30"/>
      <c r="E1585" s="36"/>
      <c r="F1585" s="38" t="s">
        <v>63</v>
      </c>
      <c r="G1585" s="38" t="s">
        <v>71</v>
      </c>
      <c r="H1585" s="37">
        <v>3</v>
      </c>
      <c r="I1585" s="37" t="s">
        <v>4</v>
      </c>
      <c r="J1585" s="36">
        <v>2.0299999999999998</v>
      </c>
      <c r="K1585" s="36"/>
      <c r="P1585" s="27"/>
      <c r="Q1585" s="27"/>
      <c r="R1585" s="27"/>
      <c r="S1585" s="27"/>
    </row>
    <row r="1586" spans="2:19" x14ac:dyDescent="0.25">
      <c r="B1586" s="35"/>
      <c r="C1586" s="35"/>
      <c r="D1586" s="30"/>
      <c r="E1586" s="36"/>
      <c r="F1586" s="38" t="s">
        <v>63</v>
      </c>
      <c r="G1586" s="38" t="s">
        <v>71</v>
      </c>
      <c r="H1586" s="36">
        <v>4</v>
      </c>
      <c r="I1586" s="36" t="s">
        <v>5</v>
      </c>
      <c r="J1586" s="36">
        <v>1.26</v>
      </c>
      <c r="K1586" s="36"/>
      <c r="P1586" s="27"/>
      <c r="Q1586" s="27"/>
      <c r="R1586" s="27"/>
      <c r="S1586" s="27"/>
    </row>
    <row r="1587" spans="2:19" x14ac:dyDescent="0.25">
      <c r="B1587" s="35"/>
      <c r="C1587" s="35"/>
      <c r="D1587" s="30"/>
      <c r="E1587" s="36"/>
      <c r="F1587" s="38" t="s">
        <v>63</v>
      </c>
      <c r="G1587" s="38" t="s">
        <v>71</v>
      </c>
      <c r="H1587" s="37">
        <v>5</v>
      </c>
      <c r="I1587" s="37" t="s">
        <v>6</v>
      </c>
      <c r="J1587" s="36">
        <v>0</v>
      </c>
      <c r="K1587" s="36"/>
      <c r="P1587" s="27"/>
      <c r="Q1587" s="27"/>
      <c r="R1587" s="27"/>
      <c r="S1587" s="27"/>
    </row>
    <row r="1588" spans="2:19" x14ac:dyDescent="0.25">
      <c r="B1588" s="35"/>
      <c r="C1588" s="35"/>
      <c r="D1588" s="30"/>
      <c r="E1588" s="36"/>
      <c r="F1588" s="38" t="s">
        <v>63</v>
      </c>
      <c r="G1588" s="38" t="s">
        <v>71</v>
      </c>
      <c r="H1588" s="38">
        <v>6</v>
      </c>
      <c r="I1588" s="38" t="s">
        <v>7</v>
      </c>
      <c r="J1588" s="36">
        <v>1.2</v>
      </c>
      <c r="K1588" s="36"/>
      <c r="P1588" s="27"/>
      <c r="Q1588" s="27"/>
      <c r="R1588" s="27"/>
      <c r="S1588" s="27"/>
    </row>
    <row r="1589" spans="2:19" x14ac:dyDescent="0.25">
      <c r="B1589" s="35"/>
      <c r="C1589" s="35"/>
      <c r="D1589" s="30"/>
      <c r="E1589" s="36"/>
      <c r="F1589" s="38" t="s">
        <v>72</v>
      </c>
      <c r="G1589" s="38" t="s">
        <v>73</v>
      </c>
      <c r="H1589" s="37">
        <v>1</v>
      </c>
      <c r="I1589" s="37" t="s">
        <v>2</v>
      </c>
      <c r="J1589" s="38">
        <v>87</v>
      </c>
      <c r="K1589" s="36"/>
      <c r="P1589" s="27"/>
      <c r="Q1589" s="27"/>
      <c r="R1589" s="27"/>
      <c r="S1589" s="27"/>
    </row>
    <row r="1590" spans="2:19" x14ac:dyDescent="0.25">
      <c r="B1590" s="35"/>
      <c r="C1590" s="35"/>
      <c r="D1590" s="30"/>
      <c r="E1590" s="36"/>
      <c r="F1590" s="38" t="s">
        <v>72</v>
      </c>
      <c r="G1590" s="38" t="s">
        <v>73</v>
      </c>
      <c r="H1590" s="36">
        <v>2</v>
      </c>
      <c r="I1590" s="36" t="s">
        <v>3</v>
      </c>
      <c r="J1590" s="36">
        <v>6.1</v>
      </c>
      <c r="K1590" s="36"/>
      <c r="P1590" s="27"/>
      <c r="Q1590" s="27"/>
      <c r="R1590" s="27"/>
      <c r="S1590" s="27"/>
    </row>
    <row r="1591" spans="2:19" x14ac:dyDescent="0.25">
      <c r="B1591" s="35"/>
      <c r="C1591" s="35"/>
      <c r="D1591" s="30"/>
      <c r="E1591" s="36"/>
      <c r="F1591" s="38" t="s">
        <v>72</v>
      </c>
      <c r="G1591" s="38" t="s">
        <v>73</v>
      </c>
      <c r="H1591" s="37">
        <v>3</v>
      </c>
      <c r="I1591" s="37" t="s">
        <v>4</v>
      </c>
      <c r="J1591" s="36">
        <v>0</v>
      </c>
      <c r="K1591" s="36"/>
      <c r="P1591" s="27"/>
      <c r="Q1591" s="27"/>
      <c r="R1591" s="27"/>
      <c r="S1591" s="27"/>
    </row>
    <row r="1592" spans="2:19" x14ac:dyDescent="0.25">
      <c r="B1592" s="35"/>
      <c r="C1592" s="35"/>
      <c r="D1592" s="30"/>
      <c r="E1592" s="36"/>
      <c r="F1592" s="38" t="s">
        <v>72</v>
      </c>
      <c r="G1592" s="38" t="s">
        <v>73</v>
      </c>
      <c r="H1592" s="36">
        <v>4</v>
      </c>
      <c r="I1592" s="36" t="s">
        <v>5</v>
      </c>
      <c r="J1592" s="36">
        <v>0</v>
      </c>
      <c r="K1592" s="36"/>
      <c r="P1592" s="27"/>
      <c r="Q1592" s="27"/>
      <c r="R1592" s="27"/>
      <c r="S1592" s="27"/>
    </row>
    <row r="1593" spans="2:19" x14ac:dyDescent="0.25">
      <c r="B1593" s="35"/>
      <c r="C1593" s="35"/>
      <c r="D1593" s="30"/>
      <c r="E1593" s="36"/>
      <c r="F1593" s="38" t="s">
        <v>72</v>
      </c>
      <c r="G1593" s="38" t="s">
        <v>73</v>
      </c>
      <c r="H1593" s="37">
        <v>5</v>
      </c>
      <c r="I1593" s="37" t="s">
        <v>6</v>
      </c>
      <c r="J1593" s="36">
        <v>0</v>
      </c>
      <c r="K1593" s="36"/>
      <c r="P1593" s="27"/>
      <c r="Q1593" s="27"/>
      <c r="R1593" s="27"/>
      <c r="S1593" s="27"/>
    </row>
    <row r="1594" spans="2:19" x14ac:dyDescent="0.25">
      <c r="B1594" s="35"/>
      <c r="C1594" s="35"/>
      <c r="D1594" s="30"/>
      <c r="E1594" s="36"/>
      <c r="F1594" s="38" t="s">
        <v>72</v>
      </c>
      <c r="G1594" s="38" t="s">
        <v>73</v>
      </c>
      <c r="H1594" s="38">
        <v>6</v>
      </c>
      <c r="I1594" s="38" t="s">
        <v>7</v>
      </c>
      <c r="J1594" s="36">
        <v>1.2</v>
      </c>
      <c r="K1594" s="36"/>
      <c r="P1594" s="27"/>
      <c r="Q1594" s="27"/>
      <c r="R1594" s="27"/>
      <c r="S1594" s="27"/>
    </row>
    <row r="1595" spans="2:19" x14ac:dyDescent="0.25">
      <c r="B1595" s="35"/>
      <c r="C1595" s="35"/>
      <c r="D1595" s="30"/>
      <c r="E1595" s="36"/>
      <c r="F1595" s="38" t="s">
        <v>72</v>
      </c>
      <c r="G1595" s="38" t="s">
        <v>74</v>
      </c>
      <c r="H1595" s="37">
        <v>1</v>
      </c>
      <c r="I1595" s="37" t="s">
        <v>2</v>
      </c>
      <c r="J1595" s="38">
        <v>34</v>
      </c>
      <c r="K1595" s="36"/>
      <c r="P1595" s="27"/>
      <c r="Q1595" s="27"/>
      <c r="R1595" s="27"/>
      <c r="S1595" s="27"/>
    </row>
    <row r="1596" spans="2:19" x14ac:dyDescent="0.25">
      <c r="B1596" s="35"/>
      <c r="C1596" s="35"/>
      <c r="D1596" s="30"/>
      <c r="E1596" s="36"/>
      <c r="F1596" s="38" t="s">
        <v>72</v>
      </c>
      <c r="G1596" s="38" t="s">
        <v>74</v>
      </c>
      <c r="H1596" s="36">
        <v>2</v>
      </c>
      <c r="I1596" s="36" t="s">
        <v>3</v>
      </c>
      <c r="J1596" s="36">
        <v>1.4</v>
      </c>
      <c r="K1596" s="36"/>
      <c r="P1596" s="27"/>
      <c r="Q1596" s="27"/>
      <c r="R1596" s="27"/>
      <c r="S1596" s="27"/>
    </row>
    <row r="1597" spans="2:19" x14ac:dyDescent="0.25">
      <c r="B1597" s="35"/>
      <c r="C1597" s="35"/>
      <c r="D1597" s="30"/>
      <c r="E1597" s="36"/>
      <c r="F1597" s="38" t="s">
        <v>72</v>
      </c>
      <c r="G1597" s="38" t="s">
        <v>74</v>
      </c>
      <c r="H1597" s="37">
        <v>3</v>
      </c>
      <c r="I1597" s="37" t="s">
        <v>4</v>
      </c>
      <c r="J1597" s="36">
        <v>0</v>
      </c>
      <c r="K1597" s="36"/>
      <c r="P1597" s="27"/>
      <c r="Q1597" s="27"/>
      <c r="R1597" s="27"/>
      <c r="S1597" s="27"/>
    </row>
    <row r="1598" spans="2:19" x14ac:dyDescent="0.25">
      <c r="B1598" s="35"/>
      <c r="C1598" s="35"/>
      <c r="D1598" s="30"/>
      <c r="E1598" s="36"/>
      <c r="F1598" s="38" t="s">
        <v>72</v>
      </c>
      <c r="G1598" s="38" t="s">
        <v>74</v>
      </c>
      <c r="H1598" s="36">
        <v>4</v>
      </c>
      <c r="I1598" s="36" t="s">
        <v>5</v>
      </c>
      <c r="J1598" s="36">
        <v>0</v>
      </c>
      <c r="K1598" s="36"/>
      <c r="P1598" s="27"/>
      <c r="Q1598" s="27"/>
      <c r="R1598" s="27"/>
      <c r="S1598" s="27"/>
    </row>
    <row r="1599" spans="2:19" x14ac:dyDescent="0.25">
      <c r="B1599" s="35"/>
      <c r="C1599" s="35"/>
      <c r="D1599" s="30"/>
      <c r="E1599" s="36"/>
      <c r="F1599" s="38" t="s">
        <v>72</v>
      </c>
      <c r="G1599" s="38" t="s">
        <v>74</v>
      </c>
      <c r="H1599" s="37">
        <v>5</v>
      </c>
      <c r="I1599" s="37" t="s">
        <v>6</v>
      </c>
      <c r="J1599" s="36">
        <v>0</v>
      </c>
      <c r="K1599" s="36"/>
      <c r="P1599" s="27"/>
      <c r="Q1599" s="27"/>
      <c r="R1599" s="27"/>
      <c r="S1599" s="27"/>
    </row>
    <row r="1600" spans="2:19" x14ac:dyDescent="0.25">
      <c r="B1600" s="35"/>
      <c r="C1600" s="35"/>
      <c r="D1600" s="30"/>
      <c r="E1600" s="36"/>
      <c r="F1600" s="38" t="s">
        <v>72</v>
      </c>
      <c r="G1600" s="38" t="s">
        <v>74</v>
      </c>
      <c r="H1600" s="38">
        <v>6</v>
      </c>
      <c r="I1600" s="38" t="s">
        <v>7</v>
      </c>
      <c r="J1600" s="36">
        <v>0.8</v>
      </c>
      <c r="K1600" s="36"/>
      <c r="P1600" s="27"/>
      <c r="Q1600" s="27"/>
      <c r="R1600" s="27"/>
      <c r="S1600" s="27"/>
    </row>
    <row r="1601" spans="2:19" x14ac:dyDescent="0.25">
      <c r="B1601" s="35"/>
      <c r="C1601" s="35"/>
      <c r="D1601" s="30"/>
      <c r="E1601" s="36"/>
      <c r="F1601" s="40" t="s">
        <v>166</v>
      </c>
      <c r="G1601" s="40" t="s">
        <v>168</v>
      </c>
      <c r="H1601" s="37">
        <v>1</v>
      </c>
      <c r="I1601" s="37" t="s">
        <v>2</v>
      </c>
      <c r="J1601" s="40">
        <v>0.1</v>
      </c>
      <c r="K1601" s="36"/>
      <c r="P1601" s="27"/>
      <c r="Q1601" s="27"/>
      <c r="R1601" s="27"/>
      <c r="S1601" s="27"/>
    </row>
    <row r="1602" spans="2:19" x14ac:dyDescent="0.25">
      <c r="B1602" s="35"/>
      <c r="C1602" s="35"/>
      <c r="D1602" s="30"/>
      <c r="E1602" s="36"/>
      <c r="F1602" s="40" t="s">
        <v>166</v>
      </c>
      <c r="G1602" s="40" t="s">
        <v>168</v>
      </c>
      <c r="H1602" s="36">
        <v>2</v>
      </c>
      <c r="I1602" s="36" t="s">
        <v>3</v>
      </c>
      <c r="J1602" s="40">
        <v>0</v>
      </c>
      <c r="K1602" s="36"/>
      <c r="P1602" s="27"/>
      <c r="Q1602" s="27"/>
      <c r="R1602" s="27"/>
      <c r="S1602" s="27"/>
    </row>
    <row r="1603" spans="2:19" x14ac:dyDescent="0.25">
      <c r="B1603" s="35"/>
      <c r="C1603" s="35"/>
      <c r="D1603" s="35"/>
      <c r="E1603" s="36"/>
      <c r="F1603" s="40" t="s">
        <v>166</v>
      </c>
      <c r="G1603" s="40" t="s">
        <v>168</v>
      </c>
      <c r="H1603" s="37">
        <v>3</v>
      </c>
      <c r="I1603" s="37" t="s">
        <v>4</v>
      </c>
      <c r="J1603" s="40">
        <v>37</v>
      </c>
      <c r="K1603" s="36"/>
      <c r="P1603" s="27"/>
      <c r="Q1603" s="27"/>
      <c r="R1603" s="27"/>
      <c r="S1603" s="27"/>
    </row>
    <row r="1604" spans="2:19" x14ac:dyDescent="0.25">
      <c r="B1604" s="35"/>
      <c r="C1604" s="35"/>
      <c r="D1604" s="35"/>
      <c r="E1604" s="36"/>
      <c r="F1604" s="40" t="s">
        <v>166</v>
      </c>
      <c r="G1604" s="40" t="s">
        <v>168</v>
      </c>
      <c r="H1604" s="36">
        <v>4</v>
      </c>
      <c r="I1604" s="36" t="s">
        <v>5</v>
      </c>
      <c r="J1604" s="40">
        <v>0.2</v>
      </c>
      <c r="K1604" s="36"/>
      <c r="P1604" s="27"/>
      <c r="Q1604" s="27"/>
      <c r="R1604" s="27"/>
      <c r="S1604" s="27"/>
    </row>
    <row r="1605" spans="2:19" x14ac:dyDescent="0.25">
      <c r="B1605" s="35"/>
      <c r="C1605" s="35"/>
      <c r="D1605" s="35"/>
      <c r="E1605" s="36"/>
      <c r="F1605" s="40" t="s">
        <v>166</v>
      </c>
      <c r="G1605" s="40" t="s">
        <v>168</v>
      </c>
      <c r="H1605" s="37">
        <v>5</v>
      </c>
      <c r="I1605" s="37" t="s">
        <v>6</v>
      </c>
      <c r="J1605" s="40">
        <v>0</v>
      </c>
      <c r="K1605" s="36"/>
      <c r="P1605" s="27"/>
      <c r="Q1605" s="27"/>
      <c r="R1605" s="27"/>
      <c r="S1605" s="27"/>
    </row>
    <row r="1606" spans="2:19" x14ac:dyDescent="0.25">
      <c r="E1606" s="36"/>
      <c r="F1606" s="40" t="s">
        <v>166</v>
      </c>
      <c r="G1606" s="40" t="s">
        <v>168</v>
      </c>
      <c r="H1606" s="38">
        <v>6</v>
      </c>
      <c r="I1606" s="38" t="s">
        <v>7</v>
      </c>
      <c r="J1606" s="40">
        <v>0</v>
      </c>
      <c r="K1606" s="36"/>
      <c r="P1606" s="27"/>
      <c r="Q1606" s="27"/>
      <c r="R1606" s="27"/>
      <c r="S1606" s="27"/>
    </row>
    <row r="1607" spans="2:19" x14ac:dyDescent="0.25">
      <c r="E1607" s="36"/>
      <c r="F1607" s="42" t="s">
        <v>63</v>
      </c>
      <c r="G1607" s="42" t="s">
        <v>167</v>
      </c>
      <c r="H1607" s="43">
        <v>1</v>
      </c>
      <c r="I1607" s="43" t="s">
        <v>2</v>
      </c>
      <c r="J1607" s="42">
        <v>90.5</v>
      </c>
      <c r="K1607" s="36"/>
      <c r="P1607" s="27"/>
      <c r="Q1607" s="27"/>
      <c r="R1607" s="27"/>
      <c r="S1607" s="27"/>
    </row>
    <row r="1608" spans="2:19" x14ac:dyDescent="0.25">
      <c r="E1608" s="36"/>
      <c r="F1608" s="42" t="s">
        <v>63</v>
      </c>
      <c r="G1608" s="42" t="s">
        <v>167</v>
      </c>
      <c r="H1608" s="41">
        <v>2</v>
      </c>
      <c r="I1608" s="41" t="s">
        <v>3</v>
      </c>
      <c r="J1608" s="41">
        <v>38</v>
      </c>
      <c r="K1608" s="36"/>
      <c r="P1608" s="27"/>
      <c r="Q1608" s="27"/>
      <c r="R1608" s="27"/>
      <c r="S1608" s="27"/>
    </row>
    <row r="1609" spans="2:19" x14ac:dyDescent="0.25">
      <c r="E1609" s="36"/>
      <c r="F1609" s="42" t="s">
        <v>63</v>
      </c>
      <c r="G1609" s="42" t="s">
        <v>167</v>
      </c>
      <c r="H1609" s="43">
        <v>3</v>
      </c>
      <c r="I1609" s="43" t="s">
        <v>4</v>
      </c>
      <c r="J1609" s="41">
        <v>5.0999999999999996</v>
      </c>
      <c r="K1609" s="36"/>
      <c r="P1609" s="27"/>
      <c r="Q1609" s="27"/>
      <c r="R1609" s="27"/>
      <c r="S1609" s="27"/>
    </row>
    <row r="1610" spans="2:19" x14ac:dyDescent="0.25">
      <c r="E1610" s="36"/>
      <c r="F1610" s="42" t="s">
        <v>63</v>
      </c>
      <c r="G1610" s="42" t="s">
        <v>167</v>
      </c>
      <c r="H1610" s="41">
        <v>4</v>
      </c>
      <c r="I1610" s="41" t="s">
        <v>5</v>
      </c>
      <c r="J1610" s="41">
        <v>3.2</v>
      </c>
      <c r="K1610" s="36"/>
      <c r="P1610" s="27"/>
      <c r="Q1610" s="27"/>
      <c r="R1610" s="27"/>
      <c r="S1610" s="27"/>
    </row>
    <row r="1611" spans="2:19" x14ac:dyDescent="0.25">
      <c r="E1611" s="36"/>
      <c r="F1611" s="42" t="s">
        <v>63</v>
      </c>
      <c r="G1611" s="42" t="s">
        <v>167</v>
      </c>
      <c r="H1611" s="43">
        <v>5</v>
      </c>
      <c r="I1611" s="43" t="s">
        <v>6</v>
      </c>
      <c r="J1611" s="41">
        <v>0</v>
      </c>
      <c r="K1611" s="36"/>
      <c r="P1611" s="27"/>
      <c r="Q1611" s="27"/>
      <c r="R1611" s="27"/>
      <c r="S1611" s="27"/>
    </row>
    <row r="1612" spans="2:19" x14ac:dyDescent="0.25">
      <c r="E1612" s="36"/>
      <c r="F1612" s="42" t="s">
        <v>63</v>
      </c>
      <c r="G1612" s="42" t="s">
        <v>167</v>
      </c>
      <c r="H1612" s="42">
        <v>6</v>
      </c>
      <c r="I1612" s="42" t="s">
        <v>7</v>
      </c>
      <c r="J1612" s="41">
        <v>0</v>
      </c>
      <c r="K1612" s="36"/>
      <c r="P1612" s="27"/>
      <c r="Q1612" s="27"/>
      <c r="R1612" s="27"/>
      <c r="S1612" s="27"/>
    </row>
    <row r="1613" spans="2:19" x14ac:dyDescent="0.25">
      <c r="E1613" s="36"/>
      <c r="F1613" s="39"/>
      <c r="G1613" s="39"/>
      <c r="H1613" s="39"/>
      <c r="I1613" s="39"/>
      <c r="J1613" s="39"/>
      <c r="K1613" s="36"/>
      <c r="P1613" s="27"/>
      <c r="Q1613" s="27"/>
      <c r="R1613" s="27"/>
      <c r="S1613" s="27"/>
    </row>
    <row r="1614" spans="2:19" x14ac:dyDescent="0.25">
      <c r="E1614" s="36"/>
      <c r="F1614" s="39"/>
      <c r="G1614" s="39"/>
      <c r="H1614" s="39"/>
      <c r="I1614" s="39"/>
      <c r="J1614" s="39"/>
      <c r="K1614" s="36"/>
      <c r="P1614" s="27"/>
      <c r="Q1614" s="27"/>
      <c r="R1614" s="27"/>
      <c r="S1614" s="27"/>
    </row>
    <row r="1615" spans="2:19" x14ac:dyDescent="0.25">
      <c r="E1615" s="36"/>
      <c r="F1615" s="39"/>
      <c r="G1615" s="39"/>
      <c r="H1615" s="39"/>
      <c r="I1615" s="39"/>
      <c r="J1615" s="39"/>
      <c r="K1615" s="36"/>
      <c r="P1615" s="27"/>
      <c r="Q1615" s="27"/>
      <c r="R1615" s="27"/>
      <c r="S1615" s="27"/>
    </row>
    <row r="1616" spans="2:19" x14ac:dyDescent="0.25">
      <c r="E1616" s="36"/>
      <c r="F1616" s="39"/>
      <c r="G1616" s="39"/>
      <c r="H1616" s="39"/>
      <c r="I1616" s="39"/>
      <c r="J1616" s="39"/>
      <c r="K1616" s="36"/>
      <c r="P1616" s="27"/>
      <c r="Q1616" s="27"/>
      <c r="R1616" s="27"/>
      <c r="S1616" s="27"/>
    </row>
    <row r="1617" spans="5:19" x14ac:dyDescent="0.25">
      <c r="E1617" s="36"/>
      <c r="F1617" s="39"/>
      <c r="G1617" s="39"/>
      <c r="H1617" s="39"/>
      <c r="I1617" s="39"/>
      <c r="J1617" s="39"/>
      <c r="K1617" s="36"/>
      <c r="P1617" s="27"/>
      <c r="Q1617" s="27"/>
      <c r="R1617" s="27"/>
      <c r="S1617" s="27"/>
    </row>
    <row r="1618" spans="5:19" x14ac:dyDescent="0.25">
      <c r="E1618" s="36"/>
      <c r="F1618" s="39"/>
      <c r="G1618" s="39"/>
      <c r="H1618" s="39"/>
      <c r="I1618" s="39"/>
      <c r="J1618" s="39"/>
      <c r="K1618" s="36"/>
      <c r="P1618" s="27"/>
      <c r="Q1618" s="27"/>
      <c r="R1618" s="27"/>
      <c r="S1618" s="27"/>
    </row>
    <row r="1619" spans="5:19" x14ac:dyDescent="0.25">
      <c r="E1619" s="36"/>
      <c r="F1619" s="39"/>
      <c r="G1619" s="39"/>
      <c r="H1619" s="39"/>
      <c r="I1619" s="39"/>
      <c r="J1619" s="39"/>
      <c r="K1619" s="36"/>
      <c r="P1619" s="27"/>
      <c r="Q1619" s="27"/>
      <c r="R1619" s="27"/>
      <c r="S1619" s="27"/>
    </row>
    <row r="1620" spans="5:19" x14ac:dyDescent="0.25">
      <c r="E1620" s="36"/>
      <c r="F1620" s="39"/>
      <c r="G1620" s="39"/>
      <c r="H1620" s="39"/>
      <c r="I1620" s="39"/>
      <c r="J1620" s="39"/>
      <c r="K1620" s="36"/>
      <c r="P1620" s="27"/>
      <c r="Q1620" s="27"/>
      <c r="R1620" s="27"/>
      <c r="S1620" s="27"/>
    </row>
    <row r="1621" spans="5:19" x14ac:dyDescent="0.25">
      <c r="E1621" s="36"/>
      <c r="F1621" s="39"/>
      <c r="G1621" s="39"/>
      <c r="H1621" s="39"/>
      <c r="I1621" s="39"/>
      <c r="J1621" s="39"/>
      <c r="K1621" s="36"/>
      <c r="P1621" s="27"/>
      <c r="Q1621" s="27"/>
      <c r="R1621" s="27"/>
      <c r="S1621" s="27"/>
    </row>
    <row r="1622" spans="5:19" x14ac:dyDescent="0.25">
      <c r="E1622" s="36"/>
      <c r="F1622" s="39"/>
      <c r="G1622" s="39"/>
      <c r="H1622" s="39"/>
      <c r="I1622" s="39"/>
      <c r="J1622" s="39"/>
      <c r="K1622" s="36"/>
      <c r="P1622" s="27"/>
      <c r="Q1622" s="27"/>
      <c r="R1622" s="27"/>
      <c r="S1622" s="27"/>
    </row>
    <row r="1623" spans="5:19" x14ac:dyDescent="0.25">
      <c r="E1623" s="36"/>
      <c r="F1623" s="39"/>
      <c r="G1623" s="39"/>
      <c r="H1623" s="39"/>
      <c r="I1623" s="39"/>
      <c r="J1623" s="39"/>
      <c r="K1623" s="36"/>
      <c r="P1623" s="27"/>
      <c r="Q1623" s="27"/>
      <c r="R1623" s="27"/>
      <c r="S1623" s="27"/>
    </row>
    <row r="1624" spans="5:19" x14ac:dyDescent="0.25">
      <c r="E1624" s="36"/>
      <c r="F1624" s="39"/>
      <c r="G1624" s="39"/>
      <c r="H1624" s="39"/>
      <c r="I1624" s="39"/>
      <c r="J1624" s="39"/>
      <c r="K1624" s="36"/>
      <c r="P1624" s="27"/>
      <c r="Q1624" s="27"/>
      <c r="R1624" s="27"/>
      <c r="S1624" s="27"/>
    </row>
    <row r="1625" spans="5:19" x14ac:dyDescent="0.25">
      <c r="E1625" s="36"/>
      <c r="F1625" s="39"/>
      <c r="G1625" s="39"/>
      <c r="H1625" s="39"/>
      <c r="I1625" s="39"/>
      <c r="J1625" s="39"/>
      <c r="K1625" s="36"/>
      <c r="P1625" s="27"/>
      <c r="Q1625" s="27"/>
      <c r="R1625" s="27"/>
      <c r="S1625" s="27"/>
    </row>
    <row r="1626" spans="5:19" x14ac:dyDescent="0.25">
      <c r="E1626" s="36"/>
      <c r="F1626" s="39"/>
      <c r="G1626" s="39"/>
      <c r="H1626" s="39"/>
      <c r="I1626" s="39"/>
      <c r="J1626" s="39"/>
      <c r="K1626" s="36"/>
      <c r="P1626" s="27"/>
      <c r="Q1626" s="27"/>
      <c r="R1626" s="27"/>
      <c r="S1626" s="27"/>
    </row>
    <row r="1627" spans="5:19" x14ac:dyDescent="0.25">
      <c r="E1627" s="36"/>
      <c r="F1627" s="39"/>
      <c r="G1627" s="39"/>
      <c r="H1627" s="39"/>
      <c r="I1627" s="39"/>
      <c r="J1627" s="39"/>
      <c r="K1627" s="36"/>
      <c r="P1627" s="27"/>
      <c r="Q1627" s="27"/>
      <c r="R1627" s="27"/>
      <c r="S1627" s="27"/>
    </row>
    <row r="1628" spans="5:19" x14ac:dyDescent="0.25">
      <c r="E1628" s="36"/>
      <c r="F1628" s="39"/>
      <c r="G1628" s="39"/>
      <c r="H1628" s="39"/>
      <c r="I1628" s="39"/>
      <c r="J1628" s="39"/>
      <c r="K1628" s="36"/>
      <c r="P1628" s="27"/>
      <c r="Q1628" s="27"/>
      <c r="R1628" s="27"/>
      <c r="S1628" s="27"/>
    </row>
    <row r="1629" spans="5:19" x14ac:dyDescent="0.25">
      <c r="E1629" s="36"/>
      <c r="F1629" s="39"/>
      <c r="G1629" s="39"/>
      <c r="H1629" s="39"/>
      <c r="I1629" s="39"/>
      <c r="J1629" s="39"/>
      <c r="K1629" s="36"/>
      <c r="P1629" s="27"/>
      <c r="Q1629" s="27"/>
      <c r="R1629" s="27"/>
      <c r="S1629" s="27"/>
    </row>
    <row r="1630" spans="5:19" x14ac:dyDescent="0.25">
      <c r="E1630" s="36"/>
      <c r="F1630" s="39"/>
      <c r="G1630" s="39"/>
      <c r="H1630" s="39"/>
      <c r="I1630" s="39"/>
      <c r="J1630" s="39"/>
      <c r="K1630" s="36"/>
      <c r="P1630" s="27"/>
      <c r="Q1630" s="27"/>
      <c r="R1630" s="27"/>
      <c r="S1630" s="27"/>
    </row>
    <row r="1631" spans="5:19" x14ac:dyDescent="0.25">
      <c r="E1631" s="36"/>
      <c r="F1631" s="39"/>
      <c r="G1631" s="39"/>
      <c r="H1631" s="39"/>
      <c r="I1631" s="39"/>
      <c r="J1631" s="39"/>
      <c r="K1631" s="36"/>
      <c r="P1631" s="27"/>
      <c r="Q1631" s="27"/>
      <c r="R1631" s="27"/>
      <c r="S1631" s="27"/>
    </row>
    <row r="1632" spans="5:19" x14ac:dyDescent="0.25">
      <c r="E1632" s="36"/>
      <c r="F1632" s="39"/>
      <c r="G1632" s="39"/>
      <c r="H1632" s="39"/>
      <c r="I1632" s="39"/>
      <c r="J1632" s="39"/>
      <c r="K1632" s="36"/>
      <c r="P1632" s="27"/>
      <c r="Q1632" s="27"/>
      <c r="R1632" s="27"/>
      <c r="S1632" s="27"/>
    </row>
    <row r="1633" spans="5:19" x14ac:dyDescent="0.25">
      <c r="E1633" s="36"/>
      <c r="F1633" s="39"/>
      <c r="G1633" s="39"/>
      <c r="H1633" s="39"/>
      <c r="I1633" s="39"/>
      <c r="J1633" s="39"/>
      <c r="K1633" s="36"/>
      <c r="P1633" s="27"/>
      <c r="Q1633" s="27"/>
      <c r="R1633" s="27"/>
      <c r="S1633" s="27"/>
    </row>
    <row r="1634" spans="5:19" x14ac:dyDescent="0.25">
      <c r="E1634" s="36"/>
      <c r="F1634" s="39"/>
      <c r="G1634" s="39"/>
      <c r="H1634" s="39"/>
      <c r="I1634" s="39"/>
      <c r="J1634" s="39"/>
      <c r="K1634" s="36"/>
      <c r="P1634" s="27"/>
      <c r="Q1634" s="27"/>
      <c r="R1634" s="27"/>
      <c r="S1634" s="27"/>
    </row>
    <row r="1635" spans="5:19" x14ac:dyDescent="0.25">
      <c r="E1635" s="36"/>
      <c r="F1635" s="39"/>
      <c r="G1635" s="39"/>
      <c r="H1635" s="39"/>
      <c r="I1635" s="39"/>
      <c r="J1635" s="39"/>
      <c r="K1635" s="36"/>
      <c r="P1635" s="27"/>
      <c r="Q1635" s="27"/>
      <c r="R1635" s="27"/>
      <c r="S1635" s="27"/>
    </row>
    <row r="1636" spans="5:19" x14ac:dyDescent="0.25">
      <c r="E1636" s="36"/>
      <c r="F1636" s="39"/>
      <c r="G1636" s="39"/>
      <c r="H1636" s="39"/>
      <c r="I1636" s="39"/>
      <c r="J1636" s="39"/>
      <c r="K1636" s="36"/>
      <c r="P1636" s="27"/>
      <c r="Q1636" s="27"/>
      <c r="R1636" s="27"/>
      <c r="S1636" s="27"/>
    </row>
    <row r="1637" spans="5:19" x14ac:dyDescent="0.25">
      <c r="E1637" s="36"/>
      <c r="F1637" s="39"/>
      <c r="G1637" s="39"/>
      <c r="H1637" s="39"/>
      <c r="I1637" s="39"/>
      <c r="J1637" s="39"/>
      <c r="K1637" s="36"/>
      <c r="P1637" s="27"/>
      <c r="Q1637" s="27"/>
      <c r="R1637" s="27"/>
      <c r="S1637" s="27"/>
    </row>
    <row r="1638" spans="5:19" x14ac:dyDescent="0.25">
      <c r="E1638" s="36"/>
      <c r="F1638" s="39"/>
      <c r="G1638" s="39"/>
      <c r="H1638" s="39"/>
      <c r="I1638" s="39"/>
      <c r="J1638" s="39"/>
      <c r="K1638" s="36"/>
      <c r="P1638" s="27"/>
      <c r="Q1638" s="27"/>
      <c r="R1638" s="27"/>
      <c r="S1638" s="27"/>
    </row>
    <row r="1639" spans="5:19" x14ac:dyDescent="0.25">
      <c r="F1639" s="27"/>
      <c r="G1639" s="27"/>
      <c r="H1639" s="27"/>
      <c r="I1639" s="27"/>
      <c r="J1639" s="27"/>
      <c r="P1639" s="27"/>
      <c r="Q1639" s="27"/>
      <c r="R1639" s="27"/>
      <c r="S1639" s="27"/>
    </row>
    <row r="1640" spans="5:19" x14ac:dyDescent="0.25">
      <c r="F1640" s="27"/>
      <c r="G1640" s="27"/>
      <c r="H1640" s="27"/>
      <c r="I1640" s="27"/>
      <c r="J1640" s="27"/>
      <c r="P1640" s="27"/>
      <c r="Q1640" s="27"/>
      <c r="R1640" s="27"/>
      <c r="S1640" s="27"/>
    </row>
    <row r="1641" spans="5:19" x14ac:dyDescent="0.25">
      <c r="F1641" s="27"/>
      <c r="G1641" s="27"/>
      <c r="H1641" s="27"/>
      <c r="I1641" s="27"/>
      <c r="J1641" s="27"/>
      <c r="P1641" s="27"/>
      <c r="Q1641" s="27"/>
      <c r="R1641" s="27"/>
      <c r="S1641" s="27"/>
    </row>
    <row r="1642" spans="5:19" x14ac:dyDescent="0.25">
      <c r="F1642" s="27"/>
      <c r="G1642" s="27"/>
      <c r="H1642" s="27"/>
      <c r="I1642" s="27"/>
      <c r="J1642" s="27"/>
      <c r="P1642" s="27"/>
      <c r="Q1642" s="27"/>
      <c r="R1642" s="27"/>
      <c r="S1642" s="27"/>
    </row>
    <row r="1643" spans="5:19" x14ac:dyDescent="0.25">
      <c r="F1643" s="27"/>
      <c r="G1643" s="27"/>
      <c r="H1643" s="27"/>
      <c r="I1643" s="27"/>
      <c r="J1643" s="27"/>
      <c r="P1643" s="27"/>
      <c r="Q1643" s="27"/>
      <c r="R1643" s="27"/>
      <c r="S1643" s="27"/>
    </row>
    <row r="1644" spans="5:19" x14ac:dyDescent="0.25">
      <c r="F1644" s="27"/>
      <c r="G1644" s="27"/>
      <c r="H1644" s="27"/>
      <c r="I1644" s="27"/>
      <c r="J1644" s="27"/>
      <c r="P1644" s="27"/>
      <c r="Q1644" s="27"/>
      <c r="R1644" s="27"/>
      <c r="S1644" s="27"/>
    </row>
    <row r="1645" spans="5:19" x14ac:dyDescent="0.25">
      <c r="F1645" s="27"/>
      <c r="G1645" s="27"/>
      <c r="H1645" s="27"/>
      <c r="I1645" s="27"/>
      <c r="J1645" s="27"/>
      <c r="P1645" s="27"/>
      <c r="Q1645" s="27"/>
      <c r="R1645" s="27"/>
      <c r="S1645" s="27"/>
    </row>
    <row r="1646" spans="5:19" x14ac:dyDescent="0.25">
      <c r="F1646" s="27"/>
      <c r="G1646" s="27"/>
      <c r="H1646" s="27"/>
      <c r="I1646" s="27"/>
      <c r="J1646" s="27"/>
      <c r="P1646" s="27"/>
      <c r="Q1646" s="27"/>
      <c r="R1646" s="27"/>
      <c r="S1646" s="27"/>
    </row>
    <row r="1647" spans="5:19" x14ac:dyDescent="0.25">
      <c r="F1647" s="27"/>
      <c r="G1647" s="27"/>
      <c r="H1647" s="27"/>
      <c r="I1647" s="27"/>
      <c r="J1647" s="27"/>
      <c r="P1647" s="27"/>
      <c r="Q1647" s="27"/>
      <c r="R1647" s="27"/>
      <c r="S1647" s="27"/>
    </row>
    <row r="1648" spans="5:19" x14ac:dyDescent="0.25">
      <c r="F1648" s="27"/>
      <c r="G1648" s="27"/>
      <c r="H1648" s="27"/>
      <c r="I1648" s="27"/>
      <c r="J1648" s="27"/>
      <c r="P1648" s="27"/>
      <c r="Q1648" s="27"/>
      <c r="R1648" s="27"/>
      <c r="S1648" s="27"/>
    </row>
    <row r="1649" spans="6:19" x14ac:dyDescent="0.25">
      <c r="F1649" s="27"/>
      <c r="G1649" s="27"/>
      <c r="H1649" s="27"/>
      <c r="I1649" s="27"/>
      <c r="J1649" s="27"/>
      <c r="P1649" s="27"/>
      <c r="Q1649" s="27"/>
      <c r="R1649" s="27"/>
      <c r="S1649" s="27"/>
    </row>
    <row r="1650" spans="6:19" x14ac:dyDescent="0.25">
      <c r="F1650" s="27"/>
      <c r="G1650" s="27"/>
      <c r="H1650" s="27"/>
      <c r="I1650" s="27"/>
      <c r="J1650" s="27"/>
      <c r="P1650" s="27"/>
      <c r="Q1650" s="27"/>
      <c r="R1650" s="27"/>
      <c r="S1650" s="27"/>
    </row>
    <row r="1651" spans="6:19" x14ac:dyDescent="0.25">
      <c r="F1651" s="27"/>
      <c r="G1651" s="27"/>
      <c r="H1651" s="27"/>
      <c r="I1651" s="27"/>
      <c r="J1651" s="27"/>
      <c r="P1651" s="27"/>
      <c r="Q1651" s="27"/>
      <c r="R1651" s="27"/>
      <c r="S1651" s="27"/>
    </row>
    <row r="1652" spans="6:19" x14ac:dyDescent="0.25">
      <c r="F1652" s="27"/>
      <c r="G1652" s="27"/>
      <c r="H1652" s="27"/>
      <c r="I1652" s="27"/>
      <c r="J1652" s="27"/>
      <c r="P1652" s="27"/>
      <c r="Q1652" s="27"/>
      <c r="R1652" s="27"/>
      <c r="S1652" s="27"/>
    </row>
    <row r="1653" spans="6:19" x14ac:dyDescent="0.25">
      <c r="F1653" s="27"/>
      <c r="G1653" s="27"/>
      <c r="H1653" s="27"/>
      <c r="I1653" s="27"/>
      <c r="J1653" s="27"/>
      <c r="P1653" s="27"/>
      <c r="Q1653" s="27"/>
      <c r="R1653" s="27"/>
      <c r="S1653" s="27"/>
    </row>
    <row r="1654" spans="6:19" x14ac:dyDescent="0.25">
      <c r="F1654" s="27"/>
      <c r="G1654" s="27"/>
      <c r="H1654" s="27"/>
      <c r="I1654" s="27"/>
      <c r="J1654" s="27"/>
      <c r="P1654" s="27"/>
      <c r="Q1654" s="27"/>
      <c r="R1654" s="27"/>
      <c r="S1654" s="27"/>
    </row>
    <row r="1655" spans="6:19" x14ac:dyDescent="0.25">
      <c r="F1655" s="27"/>
      <c r="G1655" s="27"/>
      <c r="H1655" s="27"/>
      <c r="I1655" s="27"/>
      <c r="J1655" s="27"/>
      <c r="P1655" s="27"/>
      <c r="Q1655" s="27"/>
      <c r="R1655" s="27"/>
      <c r="S1655" s="27"/>
    </row>
    <row r="1656" spans="6:19" x14ac:dyDescent="0.25">
      <c r="F1656" s="27"/>
      <c r="G1656" s="27"/>
      <c r="H1656" s="27"/>
      <c r="I1656" s="27"/>
      <c r="J1656" s="27"/>
      <c r="P1656" s="27"/>
      <c r="Q1656" s="27"/>
      <c r="R1656" s="27"/>
      <c r="S1656" s="27"/>
    </row>
    <row r="1657" spans="6:19" x14ac:dyDescent="0.25">
      <c r="F1657" s="27"/>
      <c r="G1657" s="27"/>
      <c r="H1657" s="27"/>
      <c r="I1657" s="27"/>
      <c r="J1657" s="27"/>
      <c r="P1657" s="27"/>
      <c r="Q1657" s="27"/>
      <c r="R1657" s="27"/>
      <c r="S1657" s="27"/>
    </row>
    <row r="1658" spans="6:19" x14ac:dyDescent="0.25">
      <c r="F1658" s="27"/>
      <c r="G1658" s="27"/>
      <c r="H1658" s="27"/>
      <c r="I1658" s="27"/>
      <c r="J1658" s="27"/>
      <c r="P1658" s="27"/>
      <c r="Q1658" s="27"/>
      <c r="R1658" s="27"/>
      <c r="S1658" s="27"/>
    </row>
    <row r="1659" spans="6:19" x14ac:dyDescent="0.25">
      <c r="F1659" s="27"/>
      <c r="G1659" s="27"/>
      <c r="H1659" s="27"/>
      <c r="I1659" s="27"/>
      <c r="J1659" s="27"/>
      <c r="P1659" s="27"/>
      <c r="Q1659" s="27"/>
      <c r="R1659" s="27"/>
      <c r="S1659" s="27"/>
    </row>
    <row r="1660" spans="6:19" x14ac:dyDescent="0.25">
      <c r="F1660" s="27"/>
      <c r="G1660" s="27"/>
      <c r="H1660" s="27"/>
      <c r="I1660" s="27"/>
      <c r="J1660" s="27"/>
      <c r="P1660" s="27"/>
      <c r="Q1660" s="27"/>
      <c r="R1660" s="27"/>
      <c r="S1660" s="27"/>
    </row>
    <row r="1661" spans="6:19" x14ac:dyDescent="0.25">
      <c r="F1661" s="27"/>
      <c r="G1661" s="27"/>
      <c r="H1661" s="27"/>
      <c r="I1661" s="27"/>
      <c r="J1661" s="27"/>
      <c r="P1661" s="27"/>
      <c r="Q1661" s="27"/>
      <c r="R1661" s="27"/>
      <c r="S1661" s="27"/>
    </row>
    <row r="1662" spans="6:19" x14ac:dyDescent="0.25">
      <c r="F1662" s="27"/>
      <c r="G1662" s="27"/>
      <c r="H1662" s="27"/>
      <c r="I1662" s="27"/>
      <c r="J1662" s="27"/>
      <c r="P1662" s="27"/>
      <c r="Q1662" s="27"/>
      <c r="R1662" s="27"/>
      <c r="S1662" s="27"/>
    </row>
    <row r="1663" spans="6:19" x14ac:dyDescent="0.25">
      <c r="F1663" s="27"/>
      <c r="G1663" s="27"/>
      <c r="H1663" s="27"/>
      <c r="I1663" s="27"/>
      <c r="J1663" s="27"/>
      <c r="P1663" s="27"/>
      <c r="Q1663" s="27"/>
      <c r="R1663" s="27"/>
      <c r="S1663" s="27"/>
    </row>
    <row r="1664" spans="6:19" x14ac:dyDescent="0.25">
      <c r="F1664" s="27"/>
      <c r="G1664" s="27"/>
      <c r="H1664" s="27"/>
      <c r="I1664" s="27"/>
      <c r="J1664" s="27"/>
      <c r="P1664" s="27"/>
      <c r="Q1664" s="27"/>
      <c r="R1664" s="27"/>
      <c r="S1664" s="27"/>
    </row>
    <row r="1665" spans="6:19" x14ac:dyDescent="0.25">
      <c r="F1665" s="27"/>
      <c r="G1665" s="27"/>
      <c r="H1665" s="27"/>
      <c r="I1665" s="27"/>
      <c r="J1665" s="27"/>
      <c r="P1665" s="27"/>
      <c r="Q1665" s="27"/>
      <c r="R1665" s="27"/>
      <c r="S1665" s="27"/>
    </row>
    <row r="1666" spans="6:19" x14ac:dyDescent="0.25">
      <c r="F1666" s="27"/>
      <c r="G1666" s="27"/>
      <c r="H1666" s="27"/>
      <c r="I1666" s="27"/>
      <c r="J1666" s="27"/>
      <c r="P1666" s="27"/>
      <c r="Q1666" s="27"/>
      <c r="R1666" s="27"/>
      <c r="S1666" s="27"/>
    </row>
    <row r="1667" spans="6:19" x14ac:dyDescent="0.25">
      <c r="F1667" s="27"/>
      <c r="G1667" s="27"/>
      <c r="H1667" s="27"/>
      <c r="I1667" s="27"/>
      <c r="J1667" s="27"/>
      <c r="P1667" s="27"/>
      <c r="Q1667" s="27"/>
      <c r="R1667" s="27"/>
      <c r="S1667" s="27"/>
    </row>
    <row r="1668" spans="6:19" x14ac:dyDescent="0.25">
      <c r="F1668" s="27"/>
      <c r="G1668" s="27"/>
      <c r="H1668" s="27"/>
      <c r="I1668" s="27"/>
      <c r="J1668" s="27"/>
      <c r="P1668" s="27"/>
      <c r="Q1668" s="27"/>
      <c r="R1668" s="27"/>
      <c r="S1668" s="27"/>
    </row>
    <row r="1669" spans="6:19" x14ac:dyDescent="0.25">
      <c r="F1669" s="27"/>
      <c r="G1669" s="27"/>
      <c r="H1669" s="27"/>
      <c r="I1669" s="27"/>
      <c r="J1669" s="27"/>
      <c r="P1669" s="27"/>
      <c r="Q1669" s="27"/>
      <c r="R1669" s="27"/>
      <c r="S1669" s="27"/>
    </row>
    <row r="1670" spans="6:19" x14ac:dyDescent="0.25">
      <c r="F1670" s="27"/>
      <c r="G1670" s="27"/>
      <c r="H1670" s="27"/>
      <c r="I1670" s="27"/>
      <c r="J1670" s="27"/>
      <c r="P1670" s="27"/>
      <c r="Q1670" s="27"/>
      <c r="R1670" s="27"/>
      <c r="S1670" s="27"/>
    </row>
    <row r="1671" spans="6:19" x14ac:dyDescent="0.25">
      <c r="F1671" s="27"/>
      <c r="G1671" s="27"/>
      <c r="H1671" s="27"/>
      <c r="I1671" s="27"/>
      <c r="J1671" s="27"/>
      <c r="P1671" s="27"/>
      <c r="Q1671" s="27"/>
      <c r="R1671" s="27"/>
      <c r="S1671" s="27"/>
    </row>
    <row r="1672" spans="6:19" x14ac:dyDescent="0.25">
      <c r="F1672" s="27"/>
      <c r="G1672" s="27"/>
      <c r="H1672" s="27"/>
      <c r="I1672" s="27"/>
      <c r="J1672" s="27"/>
      <c r="P1672" s="27"/>
      <c r="Q1672" s="27"/>
      <c r="R1672" s="27"/>
      <c r="S1672" s="27"/>
    </row>
    <row r="1673" spans="6:19" x14ac:dyDescent="0.25">
      <c r="F1673" s="27"/>
      <c r="G1673" s="27"/>
      <c r="H1673" s="27"/>
      <c r="I1673" s="27"/>
      <c r="J1673" s="27"/>
      <c r="P1673" s="27"/>
      <c r="Q1673" s="27"/>
      <c r="R1673" s="27"/>
      <c r="S1673" s="27"/>
    </row>
    <row r="1674" spans="6:19" x14ac:dyDescent="0.25">
      <c r="F1674" s="27"/>
      <c r="G1674" s="27"/>
      <c r="H1674" s="27"/>
      <c r="I1674" s="27"/>
      <c r="J1674" s="27"/>
      <c r="P1674" s="27"/>
      <c r="Q1674" s="27"/>
      <c r="R1674" s="27"/>
      <c r="S1674" s="27"/>
    </row>
    <row r="1675" spans="6:19" x14ac:dyDescent="0.25">
      <c r="F1675" s="27"/>
      <c r="G1675" s="27"/>
      <c r="H1675" s="27"/>
      <c r="I1675" s="27"/>
      <c r="J1675" s="27"/>
      <c r="P1675" s="27"/>
      <c r="Q1675" s="27"/>
      <c r="R1675" s="27"/>
      <c r="S1675" s="27"/>
    </row>
    <row r="1676" spans="6:19" x14ac:dyDescent="0.25">
      <c r="F1676" s="27"/>
      <c r="G1676" s="27"/>
      <c r="H1676" s="27"/>
      <c r="I1676" s="27"/>
      <c r="J1676" s="27"/>
      <c r="P1676" s="27"/>
      <c r="Q1676" s="27"/>
      <c r="R1676" s="27"/>
      <c r="S1676" s="27"/>
    </row>
    <row r="1677" spans="6:19" x14ac:dyDescent="0.25">
      <c r="F1677" s="27"/>
      <c r="G1677" s="27"/>
      <c r="H1677" s="27"/>
      <c r="I1677" s="27"/>
      <c r="J1677" s="27"/>
      <c r="P1677" s="27"/>
      <c r="Q1677" s="27"/>
      <c r="R1677" s="27"/>
      <c r="S1677" s="27"/>
    </row>
    <row r="1678" spans="6:19" x14ac:dyDescent="0.25">
      <c r="F1678" s="27"/>
      <c r="G1678" s="27"/>
      <c r="H1678" s="27"/>
      <c r="I1678" s="27"/>
      <c r="J1678" s="27"/>
      <c r="P1678" s="27"/>
      <c r="Q1678" s="27"/>
      <c r="R1678" s="27"/>
      <c r="S1678" s="27"/>
    </row>
    <row r="1679" spans="6:19" x14ac:dyDescent="0.25">
      <c r="F1679" s="27"/>
      <c r="G1679" s="27"/>
      <c r="H1679" s="27"/>
      <c r="I1679" s="27"/>
      <c r="J1679" s="27"/>
      <c r="P1679" s="27"/>
      <c r="Q1679" s="27"/>
      <c r="R1679" s="27"/>
      <c r="S1679" s="27"/>
    </row>
    <row r="1680" spans="6:19" x14ac:dyDescent="0.25">
      <c r="F1680" s="27"/>
      <c r="G1680" s="27"/>
      <c r="H1680" s="27"/>
      <c r="I1680" s="27"/>
      <c r="J1680" s="27"/>
      <c r="P1680" s="27"/>
      <c r="Q1680" s="27"/>
      <c r="R1680" s="27"/>
      <c r="S1680" s="27"/>
    </row>
    <row r="1681" spans="6:19" x14ac:dyDescent="0.25">
      <c r="F1681" s="27"/>
      <c r="G1681" s="27"/>
      <c r="H1681" s="27"/>
      <c r="I1681" s="27"/>
      <c r="J1681" s="27"/>
      <c r="P1681" s="27"/>
      <c r="Q1681" s="27"/>
      <c r="R1681" s="27"/>
      <c r="S1681" s="27"/>
    </row>
    <row r="1682" spans="6:19" x14ac:dyDescent="0.25">
      <c r="F1682" s="27"/>
      <c r="G1682" s="27"/>
      <c r="H1682" s="27"/>
      <c r="I1682" s="27"/>
      <c r="J1682" s="27"/>
      <c r="P1682" s="27"/>
      <c r="Q1682" s="27"/>
      <c r="R1682" s="27"/>
      <c r="S1682" s="27"/>
    </row>
    <row r="1683" spans="6:19" x14ac:dyDescent="0.25">
      <c r="F1683" s="27"/>
      <c r="G1683" s="27"/>
      <c r="H1683" s="27"/>
      <c r="I1683" s="27"/>
      <c r="J1683" s="27"/>
      <c r="P1683" s="27"/>
      <c r="Q1683" s="27"/>
      <c r="R1683" s="27"/>
      <c r="S1683" s="27"/>
    </row>
    <row r="1684" spans="6:19" x14ac:dyDescent="0.25">
      <c r="F1684" s="27"/>
      <c r="G1684" s="27"/>
      <c r="H1684" s="27"/>
      <c r="I1684" s="27"/>
      <c r="J1684" s="27"/>
      <c r="P1684" s="27"/>
      <c r="Q1684" s="27"/>
      <c r="R1684" s="27"/>
      <c r="S1684" s="27"/>
    </row>
    <row r="1685" spans="6:19" x14ac:dyDescent="0.25">
      <c r="F1685" s="27"/>
      <c r="G1685" s="27"/>
      <c r="H1685" s="27"/>
      <c r="I1685" s="27"/>
      <c r="J1685" s="27"/>
      <c r="P1685" s="27"/>
      <c r="Q1685" s="27"/>
      <c r="R1685" s="27"/>
      <c r="S1685" s="27"/>
    </row>
    <row r="1686" spans="6:19" x14ac:dyDescent="0.25">
      <c r="F1686" s="27"/>
      <c r="G1686" s="27"/>
      <c r="H1686" s="27"/>
      <c r="I1686" s="27"/>
      <c r="J1686" s="27"/>
      <c r="P1686" s="27"/>
      <c r="Q1686" s="27"/>
      <c r="R1686" s="27"/>
      <c r="S1686" s="27"/>
    </row>
    <row r="1687" spans="6:19" x14ac:dyDescent="0.25">
      <c r="F1687" s="27"/>
      <c r="G1687" s="27"/>
      <c r="H1687" s="27"/>
      <c r="I1687" s="27"/>
      <c r="J1687" s="27"/>
      <c r="P1687" s="27"/>
      <c r="Q1687" s="27"/>
      <c r="R1687" s="27"/>
      <c r="S1687" s="27"/>
    </row>
    <row r="1688" spans="6:19" x14ac:dyDescent="0.25">
      <c r="F1688" s="27"/>
      <c r="G1688" s="27"/>
      <c r="H1688" s="27"/>
      <c r="I1688" s="27"/>
      <c r="J1688" s="27"/>
      <c r="P1688" s="27"/>
      <c r="Q1688" s="27"/>
      <c r="R1688" s="27"/>
      <c r="S1688" s="27"/>
    </row>
    <row r="1689" spans="6:19" x14ac:dyDescent="0.25">
      <c r="F1689" s="27"/>
      <c r="G1689" s="27"/>
      <c r="H1689" s="27"/>
      <c r="I1689" s="27"/>
      <c r="J1689" s="27"/>
      <c r="P1689" s="27"/>
      <c r="Q1689" s="27"/>
      <c r="R1689" s="27"/>
      <c r="S1689" s="27"/>
    </row>
    <row r="1690" spans="6:19" x14ac:dyDescent="0.25">
      <c r="F1690" s="27"/>
      <c r="G1690" s="27"/>
      <c r="H1690" s="27"/>
      <c r="I1690" s="27"/>
      <c r="J1690" s="27"/>
      <c r="P1690" s="27"/>
      <c r="Q1690" s="27"/>
      <c r="R1690" s="27"/>
      <c r="S1690" s="27"/>
    </row>
    <row r="1691" spans="6:19" x14ac:dyDescent="0.25">
      <c r="F1691" s="27"/>
      <c r="G1691" s="27"/>
      <c r="H1691" s="27"/>
      <c r="I1691" s="27"/>
      <c r="J1691" s="27"/>
      <c r="P1691" s="27"/>
      <c r="Q1691" s="27"/>
      <c r="R1691" s="27"/>
      <c r="S1691" s="27"/>
    </row>
    <row r="1692" spans="6:19" x14ac:dyDescent="0.25">
      <c r="F1692" s="27"/>
      <c r="G1692" s="27"/>
      <c r="H1692" s="27"/>
      <c r="I1692" s="27"/>
      <c r="J1692" s="27"/>
      <c r="P1692" s="27"/>
      <c r="Q1692" s="27"/>
      <c r="R1692" s="27"/>
      <c r="S1692" s="27"/>
    </row>
    <row r="1693" spans="6:19" x14ac:dyDescent="0.25">
      <c r="F1693" s="27"/>
      <c r="G1693" s="27"/>
      <c r="H1693" s="27"/>
      <c r="I1693" s="27"/>
      <c r="J1693" s="27"/>
      <c r="P1693" s="27"/>
      <c r="Q1693" s="27"/>
      <c r="R1693" s="27"/>
      <c r="S1693" s="27"/>
    </row>
    <row r="1694" spans="6:19" x14ac:dyDescent="0.25">
      <c r="F1694" s="27"/>
      <c r="G1694" s="27"/>
      <c r="H1694" s="27"/>
      <c r="I1694" s="27"/>
      <c r="J1694" s="27"/>
      <c r="P1694" s="27"/>
      <c r="Q1694" s="27"/>
      <c r="R1694" s="27"/>
      <c r="S1694" s="27"/>
    </row>
    <row r="1695" spans="6:19" x14ac:dyDescent="0.25">
      <c r="F1695" s="27"/>
      <c r="G1695" s="27"/>
      <c r="H1695" s="27"/>
      <c r="I1695" s="27"/>
      <c r="J1695" s="27"/>
      <c r="P1695" s="27"/>
      <c r="Q1695" s="27"/>
      <c r="R1695" s="27"/>
      <c r="S1695" s="27"/>
    </row>
    <row r="1696" spans="6:19" x14ac:dyDescent="0.25">
      <c r="F1696" s="27"/>
      <c r="G1696" s="27"/>
      <c r="H1696" s="27"/>
      <c r="I1696" s="27"/>
      <c r="J1696" s="27"/>
      <c r="P1696" s="27"/>
      <c r="Q1696" s="27"/>
      <c r="R1696" s="27"/>
      <c r="S1696" s="27"/>
    </row>
    <row r="1697" spans="6:19" x14ac:dyDescent="0.25">
      <c r="F1697" s="27"/>
      <c r="G1697" s="27"/>
      <c r="H1697" s="27"/>
      <c r="I1697" s="27"/>
      <c r="J1697" s="27"/>
      <c r="P1697" s="27"/>
      <c r="Q1697" s="27"/>
      <c r="R1697" s="27"/>
      <c r="S1697" s="27"/>
    </row>
    <row r="1698" spans="6:19" x14ac:dyDescent="0.25">
      <c r="F1698" s="27"/>
      <c r="G1698" s="27"/>
      <c r="H1698" s="27"/>
      <c r="I1698" s="27"/>
      <c r="J1698" s="27"/>
      <c r="P1698" s="27"/>
      <c r="Q1698" s="27"/>
      <c r="R1698" s="27"/>
      <c r="S1698" s="27"/>
    </row>
    <row r="1699" spans="6:19" x14ac:dyDescent="0.25">
      <c r="F1699" s="27"/>
      <c r="G1699" s="27"/>
      <c r="H1699" s="27"/>
      <c r="I1699" s="27"/>
      <c r="J1699" s="27"/>
      <c r="P1699" s="27"/>
      <c r="Q1699" s="27"/>
      <c r="R1699" s="27"/>
      <c r="S1699" s="27"/>
    </row>
    <row r="1700" spans="6:19" x14ac:dyDescent="0.25">
      <c r="F1700" s="27"/>
      <c r="G1700" s="27"/>
      <c r="H1700" s="27"/>
      <c r="I1700" s="27"/>
      <c r="J1700" s="27"/>
      <c r="P1700" s="27"/>
      <c r="Q1700" s="27"/>
      <c r="R1700" s="27"/>
      <c r="S1700" s="27"/>
    </row>
    <row r="1701" spans="6:19" x14ac:dyDescent="0.25">
      <c r="F1701" s="27"/>
      <c r="G1701" s="27"/>
      <c r="H1701" s="27"/>
      <c r="I1701" s="27"/>
      <c r="J1701" s="27"/>
      <c r="P1701" s="27"/>
      <c r="Q1701" s="27"/>
      <c r="R1701" s="27"/>
      <c r="S1701" s="27"/>
    </row>
    <row r="1702" spans="6:19" x14ac:dyDescent="0.25">
      <c r="F1702" s="27"/>
      <c r="G1702" s="27"/>
      <c r="H1702" s="27"/>
      <c r="I1702" s="27"/>
      <c r="J1702" s="27"/>
      <c r="P1702" s="27"/>
      <c r="Q1702" s="27"/>
      <c r="R1702" s="27"/>
      <c r="S1702" s="27"/>
    </row>
    <row r="1703" spans="6:19" x14ac:dyDescent="0.25">
      <c r="F1703" s="27"/>
      <c r="G1703" s="27"/>
      <c r="H1703" s="27"/>
      <c r="I1703" s="27"/>
      <c r="J1703" s="27"/>
      <c r="P1703" s="27"/>
      <c r="Q1703" s="27"/>
      <c r="R1703" s="27"/>
      <c r="S1703" s="27"/>
    </row>
    <row r="1704" spans="6:19" x14ac:dyDescent="0.25">
      <c r="F1704" s="27"/>
      <c r="G1704" s="27"/>
      <c r="H1704" s="27"/>
      <c r="I1704" s="27"/>
      <c r="J1704" s="27"/>
      <c r="P1704" s="27"/>
      <c r="Q1704" s="27"/>
      <c r="R1704" s="27"/>
      <c r="S1704" s="27"/>
    </row>
    <row r="1705" spans="6:19" x14ac:dyDescent="0.25">
      <c r="F1705" s="27"/>
      <c r="G1705" s="27"/>
      <c r="H1705" s="27"/>
      <c r="I1705" s="27"/>
      <c r="J1705" s="27"/>
      <c r="P1705" s="27"/>
      <c r="Q1705" s="27"/>
      <c r="R1705" s="27"/>
      <c r="S1705" s="27"/>
    </row>
    <row r="1706" spans="6:19" x14ac:dyDescent="0.25">
      <c r="F1706" s="27"/>
      <c r="G1706" s="27"/>
      <c r="H1706" s="27"/>
      <c r="I1706" s="27"/>
      <c r="J1706" s="27"/>
      <c r="P1706" s="27"/>
      <c r="Q1706" s="27"/>
      <c r="R1706" s="27"/>
      <c r="S1706" s="27"/>
    </row>
    <row r="1707" spans="6:19" x14ac:dyDescent="0.25">
      <c r="F1707" s="27"/>
      <c r="G1707" s="27"/>
      <c r="H1707" s="27"/>
      <c r="I1707" s="27"/>
      <c r="J1707" s="27"/>
      <c r="P1707" s="27"/>
      <c r="Q1707" s="27"/>
      <c r="R1707" s="27"/>
      <c r="S1707" s="27"/>
    </row>
    <row r="1708" spans="6:19" x14ac:dyDescent="0.25">
      <c r="F1708" s="27"/>
      <c r="G1708" s="27"/>
      <c r="H1708" s="27"/>
      <c r="I1708" s="27"/>
      <c r="J1708" s="27"/>
      <c r="P1708" s="27"/>
      <c r="Q1708" s="27"/>
      <c r="R1708" s="27"/>
      <c r="S1708" s="27"/>
    </row>
    <row r="1709" spans="6:19" x14ac:dyDescent="0.25">
      <c r="F1709" s="27"/>
      <c r="G1709" s="27"/>
      <c r="H1709" s="27"/>
      <c r="I1709" s="27"/>
      <c r="J1709" s="27"/>
      <c r="P1709" s="27"/>
      <c r="Q1709" s="27"/>
      <c r="R1709" s="27"/>
      <c r="S1709" s="27"/>
    </row>
    <row r="1710" spans="6:19" x14ac:dyDescent="0.25">
      <c r="F1710" s="27"/>
      <c r="G1710" s="27"/>
      <c r="H1710" s="27"/>
      <c r="I1710" s="27"/>
      <c r="J1710" s="27"/>
      <c r="P1710" s="27"/>
      <c r="Q1710" s="27"/>
      <c r="R1710" s="27"/>
      <c r="S1710" s="27"/>
    </row>
    <row r="1711" spans="6:19" x14ac:dyDescent="0.25">
      <c r="F1711" s="27"/>
      <c r="G1711" s="27"/>
      <c r="H1711" s="27"/>
      <c r="I1711" s="27"/>
      <c r="J1711" s="27"/>
      <c r="P1711" s="27"/>
      <c r="Q1711" s="27"/>
      <c r="R1711" s="27"/>
      <c r="S1711" s="27"/>
    </row>
    <row r="1712" spans="6:19" x14ac:dyDescent="0.25">
      <c r="F1712" s="27"/>
      <c r="G1712" s="27"/>
      <c r="H1712" s="27"/>
      <c r="I1712" s="27"/>
      <c r="J1712" s="27"/>
      <c r="P1712" s="27"/>
      <c r="Q1712" s="27"/>
      <c r="R1712" s="27"/>
      <c r="S1712" s="27"/>
    </row>
    <row r="1713" spans="6:19" x14ac:dyDescent="0.25">
      <c r="F1713" s="27"/>
      <c r="G1713" s="27"/>
      <c r="H1713" s="27"/>
      <c r="I1713" s="27"/>
      <c r="J1713" s="27"/>
      <c r="P1713" s="27"/>
      <c r="Q1713" s="27"/>
      <c r="R1713" s="27"/>
      <c r="S1713" s="27"/>
    </row>
    <row r="1714" spans="6:19" x14ac:dyDescent="0.25">
      <c r="F1714" s="27"/>
      <c r="G1714" s="27"/>
      <c r="H1714" s="27"/>
      <c r="I1714" s="27"/>
      <c r="J1714" s="27"/>
      <c r="P1714" s="27"/>
      <c r="Q1714" s="27"/>
      <c r="R1714" s="27"/>
      <c r="S1714" s="27"/>
    </row>
    <row r="1715" spans="6:19" x14ac:dyDescent="0.25">
      <c r="F1715" s="27"/>
      <c r="G1715" s="27"/>
      <c r="H1715" s="27"/>
      <c r="I1715" s="27"/>
      <c r="J1715" s="27"/>
      <c r="P1715" s="27"/>
      <c r="Q1715" s="27"/>
      <c r="R1715" s="27"/>
      <c r="S1715" s="27"/>
    </row>
    <row r="1716" spans="6:19" x14ac:dyDescent="0.25">
      <c r="F1716" s="27"/>
      <c r="G1716" s="27"/>
      <c r="H1716" s="27"/>
      <c r="I1716" s="27"/>
      <c r="J1716" s="27"/>
      <c r="P1716" s="27"/>
      <c r="Q1716" s="27"/>
      <c r="R1716" s="27"/>
      <c r="S1716" s="27"/>
    </row>
    <row r="1717" spans="6:19" x14ac:dyDescent="0.25">
      <c r="F1717" s="27"/>
      <c r="G1717" s="27"/>
      <c r="H1717" s="27"/>
      <c r="I1717" s="27"/>
      <c r="J1717" s="27"/>
      <c r="P1717" s="27"/>
      <c r="Q1717" s="27"/>
      <c r="R1717" s="27"/>
      <c r="S1717" s="27"/>
    </row>
    <row r="1718" spans="6:19" x14ac:dyDescent="0.25">
      <c r="F1718" s="27"/>
      <c r="G1718" s="27"/>
      <c r="H1718" s="27"/>
      <c r="I1718" s="27"/>
      <c r="J1718" s="27"/>
      <c r="P1718" s="27"/>
      <c r="Q1718" s="27"/>
      <c r="R1718" s="27"/>
      <c r="S1718" s="27"/>
    </row>
    <row r="1719" spans="6:19" x14ac:dyDescent="0.25">
      <c r="F1719" s="27"/>
      <c r="G1719" s="27"/>
      <c r="H1719" s="27"/>
      <c r="I1719" s="27"/>
      <c r="J1719" s="27"/>
      <c r="P1719" s="27"/>
      <c r="Q1719" s="27"/>
      <c r="R1719" s="27"/>
      <c r="S1719" s="27"/>
    </row>
    <row r="1720" spans="6:19" x14ac:dyDescent="0.25">
      <c r="F1720" s="27"/>
      <c r="G1720" s="27"/>
      <c r="H1720" s="27"/>
      <c r="I1720" s="27"/>
      <c r="J1720" s="27"/>
      <c r="P1720" s="27"/>
      <c r="Q1720" s="27"/>
      <c r="R1720" s="27"/>
      <c r="S1720" s="27"/>
    </row>
    <row r="1721" spans="6:19" x14ac:dyDescent="0.25">
      <c r="F1721" s="27"/>
      <c r="G1721" s="27"/>
      <c r="H1721" s="27"/>
      <c r="I1721" s="27"/>
      <c r="J1721" s="27"/>
      <c r="P1721" s="27"/>
      <c r="Q1721" s="27"/>
      <c r="R1721" s="27"/>
      <c r="S1721" s="27"/>
    </row>
    <row r="1722" spans="6:19" x14ac:dyDescent="0.25">
      <c r="F1722" s="27"/>
      <c r="G1722" s="27"/>
      <c r="H1722" s="27"/>
      <c r="I1722" s="27"/>
      <c r="J1722" s="27"/>
      <c r="P1722" s="27"/>
      <c r="Q1722" s="27"/>
      <c r="R1722" s="27"/>
      <c r="S1722" s="27"/>
    </row>
    <row r="1723" spans="6:19" x14ac:dyDescent="0.25">
      <c r="F1723" s="27"/>
      <c r="G1723" s="27"/>
      <c r="H1723" s="27"/>
      <c r="I1723" s="27"/>
      <c r="J1723" s="27"/>
      <c r="P1723" s="27"/>
      <c r="Q1723" s="27"/>
      <c r="R1723" s="27"/>
      <c r="S1723" s="27"/>
    </row>
    <row r="1724" spans="6:19" x14ac:dyDescent="0.25">
      <c r="F1724" s="27"/>
      <c r="G1724" s="27"/>
      <c r="H1724" s="27"/>
      <c r="I1724" s="27"/>
      <c r="J1724" s="27"/>
      <c r="P1724" s="27"/>
      <c r="Q1724" s="27"/>
      <c r="R1724" s="27"/>
      <c r="S1724" s="27"/>
    </row>
    <row r="1725" spans="6:19" x14ac:dyDescent="0.25">
      <c r="F1725" s="27"/>
      <c r="G1725" s="27"/>
      <c r="H1725" s="27"/>
      <c r="I1725" s="27"/>
      <c r="J1725" s="27"/>
      <c r="P1725" s="27"/>
      <c r="Q1725" s="27"/>
      <c r="R1725" s="27"/>
      <c r="S1725" s="27"/>
    </row>
    <row r="1726" spans="6:19" x14ac:dyDescent="0.25">
      <c r="F1726" s="27"/>
      <c r="G1726" s="27"/>
      <c r="H1726" s="27"/>
      <c r="I1726" s="27"/>
      <c r="J1726" s="27"/>
      <c r="P1726" s="27"/>
      <c r="Q1726" s="27"/>
      <c r="R1726" s="27"/>
      <c r="S1726" s="27"/>
    </row>
    <row r="1727" spans="6:19" x14ac:dyDescent="0.25">
      <c r="F1727" s="27"/>
      <c r="G1727" s="27"/>
      <c r="H1727" s="27"/>
      <c r="I1727" s="27"/>
      <c r="J1727" s="27"/>
      <c r="P1727" s="27"/>
      <c r="Q1727" s="27"/>
      <c r="R1727" s="27"/>
      <c r="S1727" s="27"/>
    </row>
    <row r="1728" spans="6:19" x14ac:dyDescent="0.25">
      <c r="F1728" s="27"/>
      <c r="G1728" s="27"/>
      <c r="H1728" s="27"/>
      <c r="I1728" s="27"/>
      <c r="J1728" s="27"/>
      <c r="P1728" s="27"/>
      <c r="Q1728" s="27"/>
      <c r="R1728" s="27"/>
      <c r="S1728" s="27"/>
    </row>
    <row r="1729" spans="6:19" x14ac:dyDescent="0.25">
      <c r="F1729" s="27"/>
      <c r="G1729" s="27"/>
      <c r="H1729" s="27"/>
      <c r="I1729" s="27"/>
      <c r="J1729" s="27"/>
      <c r="P1729" s="27"/>
      <c r="Q1729" s="27"/>
      <c r="R1729" s="27"/>
      <c r="S1729" s="27"/>
    </row>
    <row r="1730" spans="6:19" x14ac:dyDescent="0.25">
      <c r="F1730" s="27"/>
      <c r="G1730" s="27"/>
      <c r="H1730" s="27"/>
      <c r="I1730" s="27"/>
      <c r="J1730" s="27"/>
      <c r="P1730" s="27"/>
      <c r="Q1730" s="27"/>
      <c r="R1730" s="27"/>
      <c r="S1730" s="27"/>
    </row>
    <row r="1731" spans="6:19" x14ac:dyDescent="0.25">
      <c r="F1731" s="27"/>
      <c r="G1731" s="27"/>
      <c r="H1731" s="27"/>
      <c r="I1731" s="27"/>
      <c r="J1731" s="27"/>
      <c r="P1731" s="27"/>
      <c r="Q1731" s="27"/>
      <c r="R1731" s="27"/>
      <c r="S1731" s="27"/>
    </row>
    <row r="1732" spans="6:19" x14ac:dyDescent="0.25">
      <c r="F1732" s="27"/>
      <c r="G1732" s="27"/>
      <c r="H1732" s="27"/>
      <c r="I1732" s="27"/>
      <c r="J1732" s="27"/>
      <c r="P1732" s="27"/>
      <c r="Q1732" s="27"/>
      <c r="R1732" s="27"/>
      <c r="S1732" s="27"/>
    </row>
    <row r="1733" spans="6:19" x14ac:dyDescent="0.25">
      <c r="F1733" s="27"/>
      <c r="G1733" s="27"/>
      <c r="H1733" s="27"/>
      <c r="I1733" s="27"/>
      <c r="J1733" s="27"/>
      <c r="P1733" s="27"/>
      <c r="Q1733" s="27"/>
      <c r="R1733" s="27"/>
      <c r="S1733" s="27"/>
    </row>
    <row r="1734" spans="6:19" x14ac:dyDescent="0.25">
      <c r="F1734" s="27"/>
      <c r="G1734" s="27"/>
      <c r="H1734" s="27"/>
      <c r="I1734" s="27"/>
      <c r="J1734" s="27"/>
      <c r="P1734" s="27"/>
      <c r="Q1734" s="27"/>
      <c r="R1734" s="27"/>
      <c r="S1734" s="27"/>
    </row>
    <row r="1735" spans="6:19" x14ac:dyDescent="0.25">
      <c r="F1735" s="27"/>
      <c r="G1735" s="27"/>
      <c r="H1735" s="27"/>
      <c r="I1735" s="27"/>
      <c r="J1735" s="27"/>
      <c r="P1735" s="27"/>
      <c r="Q1735" s="27"/>
      <c r="R1735" s="27"/>
      <c r="S1735" s="27"/>
    </row>
    <row r="1736" spans="6:19" x14ac:dyDescent="0.25">
      <c r="F1736" s="27"/>
      <c r="G1736" s="27"/>
      <c r="H1736" s="27"/>
      <c r="I1736" s="27"/>
      <c r="J1736" s="27"/>
      <c r="P1736" s="27"/>
      <c r="Q1736" s="27"/>
      <c r="R1736" s="27"/>
      <c r="S1736" s="27"/>
    </row>
    <row r="1737" spans="6:19" x14ac:dyDescent="0.25">
      <c r="F1737" s="27"/>
      <c r="G1737" s="27"/>
      <c r="H1737" s="27"/>
      <c r="I1737" s="27"/>
      <c r="J1737" s="27"/>
      <c r="P1737" s="27"/>
      <c r="Q1737" s="27"/>
      <c r="R1737" s="27"/>
      <c r="S1737" s="27"/>
    </row>
    <row r="1738" spans="6:19" x14ac:dyDescent="0.25">
      <c r="F1738" s="27"/>
      <c r="G1738" s="27"/>
      <c r="H1738" s="27"/>
      <c r="I1738" s="27"/>
      <c r="J1738" s="27"/>
      <c r="P1738" s="27"/>
      <c r="Q1738" s="27"/>
      <c r="R1738" s="27"/>
      <c r="S1738" s="27"/>
    </row>
    <row r="1739" spans="6:19" x14ac:dyDescent="0.25">
      <c r="F1739" s="27"/>
      <c r="G1739" s="27"/>
      <c r="H1739" s="27"/>
      <c r="I1739" s="27"/>
      <c r="J1739" s="27"/>
      <c r="P1739" s="27"/>
      <c r="Q1739" s="27"/>
      <c r="R1739" s="27"/>
      <c r="S1739" s="27"/>
    </row>
    <row r="1740" spans="6:19" x14ac:dyDescent="0.25">
      <c r="F1740" s="27"/>
      <c r="G1740" s="27"/>
      <c r="H1740" s="27"/>
      <c r="I1740" s="27"/>
      <c r="J1740" s="27"/>
      <c r="P1740" s="27"/>
      <c r="Q1740" s="27"/>
      <c r="R1740" s="27"/>
      <c r="S1740" s="27"/>
    </row>
    <row r="1741" spans="6:19" x14ac:dyDescent="0.25">
      <c r="F1741" s="27"/>
      <c r="G1741" s="27"/>
      <c r="H1741" s="27"/>
      <c r="I1741" s="27"/>
      <c r="J1741" s="27"/>
      <c r="P1741" s="27"/>
      <c r="Q1741" s="27"/>
      <c r="R1741" s="27"/>
      <c r="S1741" s="27"/>
    </row>
    <row r="1742" spans="6:19" x14ac:dyDescent="0.25">
      <c r="F1742" s="27"/>
      <c r="G1742" s="27"/>
      <c r="H1742" s="27"/>
      <c r="I1742" s="27"/>
      <c r="J1742" s="27"/>
      <c r="P1742" s="27"/>
      <c r="Q1742" s="27"/>
      <c r="R1742" s="27"/>
      <c r="S1742" s="27"/>
    </row>
    <row r="1743" spans="6:19" x14ac:dyDescent="0.25">
      <c r="F1743" s="27"/>
      <c r="G1743" s="27"/>
      <c r="H1743" s="27"/>
      <c r="I1743" s="27"/>
      <c r="J1743" s="27"/>
      <c r="P1743" s="27"/>
      <c r="Q1743" s="27"/>
      <c r="R1743" s="27"/>
      <c r="S1743" s="27"/>
    </row>
    <row r="1744" spans="6:19" x14ac:dyDescent="0.25">
      <c r="F1744" s="27"/>
      <c r="G1744" s="27"/>
      <c r="H1744" s="27"/>
      <c r="I1744" s="27"/>
      <c r="J1744" s="27"/>
      <c r="P1744" s="27"/>
      <c r="Q1744" s="27"/>
      <c r="R1744" s="27"/>
      <c r="S1744" s="27"/>
    </row>
    <row r="1745" spans="6:19" x14ac:dyDescent="0.25">
      <c r="F1745" s="27"/>
      <c r="G1745" s="27"/>
      <c r="H1745" s="27"/>
      <c r="I1745" s="27"/>
      <c r="J1745" s="27"/>
      <c r="P1745" s="27"/>
      <c r="Q1745" s="27"/>
      <c r="R1745" s="27"/>
      <c r="S1745" s="27"/>
    </row>
    <row r="1746" spans="6:19" x14ac:dyDescent="0.25">
      <c r="F1746" s="27"/>
      <c r="G1746" s="27"/>
      <c r="H1746" s="27"/>
      <c r="I1746" s="27"/>
      <c r="J1746" s="27"/>
      <c r="P1746" s="27"/>
      <c r="Q1746" s="27"/>
      <c r="R1746" s="27"/>
      <c r="S1746" s="27"/>
    </row>
    <row r="1747" spans="6:19" x14ac:dyDescent="0.25">
      <c r="F1747" s="27"/>
      <c r="G1747" s="27"/>
      <c r="H1747" s="27"/>
      <c r="I1747" s="27"/>
      <c r="J1747" s="27"/>
      <c r="P1747" s="27"/>
      <c r="Q1747" s="27"/>
      <c r="R1747" s="27"/>
      <c r="S1747" s="27"/>
    </row>
    <row r="1748" spans="6:19" x14ac:dyDescent="0.25">
      <c r="F1748" s="27"/>
      <c r="G1748" s="27"/>
      <c r="H1748" s="27"/>
      <c r="I1748" s="27"/>
      <c r="J1748" s="27"/>
      <c r="P1748" s="27"/>
      <c r="Q1748" s="27"/>
      <c r="R1748" s="27"/>
      <c r="S1748" s="27"/>
    </row>
    <row r="1749" spans="6:19" x14ac:dyDescent="0.25">
      <c r="F1749" s="27"/>
      <c r="G1749" s="27"/>
      <c r="H1749" s="27"/>
      <c r="I1749" s="27"/>
      <c r="J1749" s="27"/>
      <c r="P1749" s="27"/>
      <c r="Q1749" s="27"/>
      <c r="R1749" s="27"/>
      <c r="S1749" s="27"/>
    </row>
    <row r="1750" spans="6:19" x14ac:dyDescent="0.25">
      <c r="F1750" s="27"/>
      <c r="G1750" s="27"/>
      <c r="H1750" s="27"/>
      <c r="I1750" s="27"/>
      <c r="J1750" s="27"/>
      <c r="P1750" s="27"/>
      <c r="Q1750" s="27"/>
      <c r="R1750" s="27"/>
      <c r="S1750" s="27"/>
    </row>
    <row r="1751" spans="6:19" x14ac:dyDescent="0.25">
      <c r="F1751" s="27"/>
      <c r="G1751" s="27"/>
      <c r="H1751" s="27"/>
      <c r="I1751" s="27"/>
      <c r="J1751" s="27"/>
      <c r="P1751" s="27"/>
      <c r="Q1751" s="27"/>
      <c r="R1751" s="27"/>
      <c r="S1751" s="27"/>
    </row>
    <row r="1752" spans="6:19" x14ac:dyDescent="0.25">
      <c r="F1752" s="27"/>
      <c r="G1752" s="27"/>
      <c r="H1752" s="27"/>
      <c r="I1752" s="27"/>
      <c r="J1752" s="27"/>
      <c r="P1752" s="27"/>
      <c r="Q1752" s="27"/>
      <c r="R1752" s="27"/>
      <c r="S1752" s="27"/>
    </row>
    <row r="1753" spans="6:19" x14ac:dyDescent="0.25">
      <c r="F1753" s="27"/>
      <c r="G1753" s="27"/>
      <c r="H1753" s="27"/>
      <c r="I1753" s="27"/>
      <c r="J1753" s="27"/>
      <c r="P1753" s="27"/>
      <c r="Q1753" s="27"/>
      <c r="R1753" s="27"/>
      <c r="S1753" s="27"/>
    </row>
    <row r="1754" spans="6:19" x14ac:dyDescent="0.25">
      <c r="F1754" s="27"/>
      <c r="G1754" s="27"/>
      <c r="H1754" s="27"/>
      <c r="I1754" s="27"/>
      <c r="J1754" s="27"/>
      <c r="P1754" s="27"/>
      <c r="Q1754" s="27"/>
      <c r="R1754" s="27"/>
      <c r="S1754" s="27"/>
    </row>
    <row r="1755" spans="6:19" x14ac:dyDescent="0.25">
      <c r="F1755" s="27"/>
      <c r="G1755" s="27"/>
      <c r="H1755" s="27"/>
      <c r="I1755" s="27"/>
      <c r="J1755" s="27"/>
      <c r="P1755" s="27"/>
      <c r="Q1755" s="27"/>
      <c r="R1755" s="27"/>
      <c r="S1755" s="27"/>
    </row>
    <row r="1756" spans="6:19" x14ac:dyDescent="0.25">
      <c r="F1756" s="27"/>
      <c r="G1756" s="27"/>
      <c r="H1756" s="27"/>
      <c r="I1756" s="27"/>
      <c r="J1756" s="27"/>
      <c r="P1756" s="27"/>
      <c r="Q1756" s="27"/>
      <c r="R1756" s="27"/>
      <c r="S1756" s="27"/>
    </row>
    <row r="1757" spans="6:19" x14ac:dyDescent="0.25">
      <c r="F1757" s="27"/>
      <c r="G1757" s="27"/>
      <c r="H1757" s="27"/>
      <c r="I1757" s="27"/>
      <c r="J1757" s="27"/>
      <c r="P1757" s="27"/>
      <c r="Q1757" s="27"/>
      <c r="R1757" s="27"/>
      <c r="S1757" s="27"/>
    </row>
    <row r="1758" spans="6:19" x14ac:dyDescent="0.25">
      <c r="F1758" s="27"/>
      <c r="G1758" s="27"/>
      <c r="H1758" s="27"/>
      <c r="I1758" s="27"/>
      <c r="J1758" s="27"/>
      <c r="P1758" s="27"/>
      <c r="Q1758" s="27"/>
      <c r="R1758" s="27"/>
      <c r="S1758" s="27"/>
    </row>
    <row r="1759" spans="6:19" x14ac:dyDescent="0.25">
      <c r="F1759" s="27"/>
      <c r="G1759" s="27"/>
      <c r="H1759" s="27"/>
      <c r="I1759" s="27"/>
      <c r="J1759" s="27"/>
      <c r="P1759" s="27"/>
      <c r="Q1759" s="27"/>
      <c r="R1759" s="27"/>
      <c r="S1759" s="27"/>
    </row>
    <row r="1760" spans="6:19" x14ac:dyDescent="0.25">
      <c r="F1760" s="27"/>
      <c r="G1760" s="27"/>
      <c r="H1760" s="27"/>
      <c r="I1760" s="27"/>
      <c r="J1760" s="27"/>
      <c r="P1760" s="27"/>
      <c r="Q1760" s="27"/>
      <c r="R1760" s="27"/>
      <c r="S1760" s="27"/>
    </row>
    <row r="1761" spans="6:19" x14ac:dyDescent="0.25">
      <c r="F1761" s="27"/>
      <c r="G1761" s="27"/>
      <c r="H1761" s="27"/>
      <c r="I1761" s="27"/>
      <c r="J1761" s="27"/>
      <c r="P1761" s="27"/>
      <c r="Q1761" s="27"/>
      <c r="R1761" s="27"/>
      <c r="S1761" s="27"/>
    </row>
    <row r="1762" spans="6:19" x14ac:dyDescent="0.25">
      <c r="F1762" s="27"/>
      <c r="G1762" s="27"/>
      <c r="H1762" s="27"/>
      <c r="I1762" s="27"/>
      <c r="J1762" s="27"/>
      <c r="P1762" s="27"/>
      <c r="Q1762" s="27"/>
      <c r="R1762" s="27"/>
      <c r="S1762" s="27"/>
    </row>
    <row r="1763" spans="6:19" x14ac:dyDescent="0.25">
      <c r="F1763" s="27"/>
      <c r="G1763" s="27"/>
      <c r="H1763" s="27"/>
      <c r="I1763" s="27"/>
      <c r="J1763" s="27"/>
      <c r="P1763" s="27"/>
      <c r="Q1763" s="27"/>
      <c r="R1763" s="27"/>
      <c r="S1763" s="27"/>
    </row>
    <row r="1764" spans="6:19" x14ac:dyDescent="0.25">
      <c r="F1764" s="27"/>
      <c r="G1764" s="27"/>
      <c r="H1764" s="27"/>
      <c r="I1764" s="27"/>
      <c r="J1764" s="27"/>
      <c r="P1764" s="27"/>
      <c r="Q1764" s="27"/>
      <c r="R1764" s="27"/>
      <c r="S1764" s="27"/>
    </row>
    <row r="1765" spans="6:19" x14ac:dyDescent="0.25">
      <c r="F1765" s="27"/>
      <c r="G1765" s="27"/>
      <c r="H1765" s="27"/>
      <c r="I1765" s="27"/>
      <c r="J1765" s="27"/>
      <c r="P1765" s="27"/>
      <c r="Q1765" s="27"/>
      <c r="R1765" s="27"/>
      <c r="S1765" s="27"/>
    </row>
    <row r="1766" spans="6:19" x14ac:dyDescent="0.25">
      <c r="F1766" s="27"/>
      <c r="G1766" s="27"/>
      <c r="H1766" s="27"/>
      <c r="I1766" s="27"/>
      <c r="J1766" s="27"/>
      <c r="P1766" s="27"/>
      <c r="Q1766" s="27"/>
      <c r="R1766" s="27"/>
      <c r="S1766" s="27"/>
    </row>
    <row r="1767" spans="6:19" x14ac:dyDescent="0.25">
      <c r="F1767" s="27"/>
      <c r="G1767" s="27"/>
      <c r="H1767" s="27"/>
      <c r="I1767" s="27"/>
      <c r="J1767" s="27"/>
      <c r="P1767" s="27"/>
      <c r="Q1767" s="27"/>
      <c r="R1767" s="27"/>
      <c r="S1767" s="27"/>
    </row>
    <row r="1768" spans="6:19" x14ac:dyDescent="0.25">
      <c r="F1768" s="27"/>
      <c r="G1768" s="27"/>
      <c r="H1768" s="27"/>
      <c r="I1768" s="27"/>
      <c r="J1768" s="27"/>
      <c r="P1768" s="27"/>
      <c r="Q1768" s="27"/>
      <c r="R1768" s="27"/>
      <c r="S1768" s="27"/>
    </row>
    <row r="1769" spans="6:19" x14ac:dyDescent="0.25">
      <c r="F1769" s="27"/>
      <c r="G1769" s="27"/>
      <c r="H1769" s="27"/>
      <c r="I1769" s="27"/>
      <c r="J1769" s="27"/>
      <c r="P1769" s="27"/>
      <c r="Q1769" s="27"/>
      <c r="R1769" s="27"/>
      <c r="S1769" s="27"/>
    </row>
    <row r="1770" spans="6:19" x14ac:dyDescent="0.25">
      <c r="F1770" s="27"/>
      <c r="G1770" s="27"/>
      <c r="H1770" s="27"/>
      <c r="I1770" s="27"/>
      <c r="J1770" s="27"/>
      <c r="P1770" s="27"/>
      <c r="Q1770" s="27"/>
      <c r="R1770" s="27"/>
      <c r="S1770" s="27"/>
    </row>
    <row r="1771" spans="6:19" x14ac:dyDescent="0.25">
      <c r="F1771" s="27"/>
      <c r="G1771" s="27"/>
      <c r="H1771" s="27"/>
      <c r="I1771" s="27"/>
      <c r="J1771" s="27"/>
      <c r="P1771" s="27"/>
      <c r="Q1771" s="27"/>
      <c r="R1771" s="27"/>
      <c r="S1771" s="27"/>
    </row>
    <row r="1772" spans="6:19" x14ac:dyDescent="0.25">
      <c r="F1772" s="27"/>
      <c r="G1772" s="27"/>
      <c r="H1772" s="27"/>
      <c r="I1772" s="27"/>
      <c r="J1772" s="27"/>
      <c r="P1772" s="27"/>
      <c r="Q1772" s="27"/>
      <c r="R1772" s="27"/>
      <c r="S1772" s="27"/>
    </row>
    <row r="1773" spans="6:19" x14ac:dyDescent="0.25">
      <c r="F1773" s="27"/>
      <c r="G1773" s="27"/>
      <c r="H1773" s="27"/>
      <c r="I1773" s="27"/>
      <c r="J1773" s="27"/>
      <c r="P1773" s="27"/>
      <c r="Q1773" s="27"/>
      <c r="R1773" s="27"/>
      <c r="S1773" s="27"/>
    </row>
    <row r="1774" spans="6:19" x14ac:dyDescent="0.25">
      <c r="F1774" s="27"/>
      <c r="G1774" s="27"/>
      <c r="H1774" s="27"/>
      <c r="I1774" s="27"/>
      <c r="J1774" s="27"/>
      <c r="P1774" s="27"/>
      <c r="Q1774" s="27"/>
      <c r="R1774" s="27"/>
      <c r="S1774" s="27"/>
    </row>
    <row r="1775" spans="6:19" x14ac:dyDescent="0.25">
      <c r="F1775" s="27"/>
      <c r="G1775" s="27"/>
      <c r="H1775" s="27"/>
      <c r="I1775" s="27"/>
      <c r="J1775" s="27"/>
      <c r="P1775" s="27"/>
      <c r="Q1775" s="27"/>
      <c r="R1775" s="27"/>
      <c r="S1775" s="27"/>
    </row>
    <row r="1776" spans="6:19" x14ac:dyDescent="0.25">
      <c r="F1776" s="27"/>
      <c r="G1776" s="27"/>
      <c r="H1776" s="27"/>
      <c r="I1776" s="27"/>
      <c r="J1776" s="27"/>
      <c r="P1776" s="27"/>
      <c r="Q1776" s="27"/>
      <c r="R1776" s="27"/>
      <c r="S1776" s="27"/>
    </row>
    <row r="1777" spans="6:19" x14ac:dyDescent="0.25">
      <c r="F1777" s="27"/>
      <c r="G1777" s="27"/>
      <c r="H1777" s="27"/>
      <c r="I1777" s="27"/>
      <c r="J1777" s="27"/>
      <c r="P1777" s="27"/>
      <c r="Q1777" s="27"/>
      <c r="R1777" s="27"/>
      <c r="S1777" s="27"/>
    </row>
    <row r="1778" spans="6:19" x14ac:dyDescent="0.25">
      <c r="F1778" s="27"/>
      <c r="G1778" s="27"/>
      <c r="H1778" s="27"/>
      <c r="I1778" s="27"/>
      <c r="J1778" s="27"/>
      <c r="P1778" s="27"/>
      <c r="Q1778" s="27"/>
      <c r="R1778" s="27"/>
      <c r="S1778" s="27"/>
    </row>
    <row r="1779" spans="6:19" x14ac:dyDescent="0.25">
      <c r="F1779" s="27"/>
      <c r="G1779" s="27"/>
      <c r="H1779" s="27"/>
      <c r="I1779" s="27"/>
      <c r="J1779" s="27"/>
      <c r="P1779" s="27"/>
      <c r="Q1779" s="27"/>
      <c r="R1779" s="27"/>
      <c r="S1779" s="27"/>
    </row>
    <row r="1780" spans="6:19" x14ac:dyDescent="0.25">
      <c r="F1780" s="27"/>
      <c r="G1780" s="27"/>
      <c r="H1780" s="27"/>
      <c r="I1780" s="27"/>
      <c r="J1780" s="27"/>
      <c r="P1780" s="27"/>
      <c r="Q1780" s="27"/>
      <c r="R1780" s="27"/>
      <c r="S1780" s="27"/>
    </row>
    <row r="1781" spans="6:19" x14ac:dyDescent="0.25">
      <c r="F1781" s="27"/>
      <c r="G1781" s="27"/>
      <c r="H1781" s="27"/>
      <c r="I1781" s="27"/>
      <c r="J1781" s="27"/>
      <c r="P1781" s="27"/>
      <c r="Q1781" s="27"/>
      <c r="R1781" s="27"/>
      <c r="S1781" s="27"/>
    </row>
    <row r="1782" spans="6:19" x14ac:dyDescent="0.25">
      <c r="F1782" s="27"/>
      <c r="G1782" s="27"/>
      <c r="H1782" s="27"/>
      <c r="I1782" s="27"/>
      <c r="J1782" s="27"/>
      <c r="P1782" s="27"/>
      <c r="Q1782" s="27"/>
      <c r="R1782" s="27"/>
      <c r="S1782" s="27"/>
    </row>
    <row r="1783" spans="6:19" x14ac:dyDescent="0.25">
      <c r="F1783" s="27"/>
      <c r="G1783" s="27"/>
      <c r="H1783" s="27"/>
      <c r="I1783" s="27"/>
      <c r="J1783" s="27"/>
      <c r="P1783" s="27"/>
      <c r="Q1783" s="27"/>
      <c r="R1783" s="27"/>
      <c r="S1783" s="27"/>
    </row>
    <row r="1784" spans="6:19" x14ac:dyDescent="0.25">
      <c r="F1784" s="27"/>
      <c r="G1784" s="27"/>
      <c r="H1784" s="27"/>
      <c r="I1784" s="27"/>
      <c r="J1784" s="27"/>
      <c r="P1784" s="27"/>
      <c r="Q1784" s="27"/>
      <c r="R1784" s="27"/>
      <c r="S1784" s="27"/>
    </row>
    <row r="1785" spans="6:19" x14ac:dyDescent="0.25">
      <c r="F1785" s="27"/>
      <c r="G1785" s="27"/>
      <c r="H1785" s="27"/>
      <c r="I1785" s="27"/>
      <c r="J1785" s="27"/>
      <c r="P1785" s="27"/>
      <c r="Q1785" s="27"/>
      <c r="R1785" s="27"/>
      <c r="S1785" s="27"/>
    </row>
    <row r="1786" spans="6:19" x14ac:dyDescent="0.25">
      <c r="F1786" s="27"/>
      <c r="G1786" s="27"/>
      <c r="H1786" s="27"/>
      <c r="I1786" s="27"/>
      <c r="J1786" s="27"/>
      <c r="P1786" s="27"/>
      <c r="Q1786" s="27"/>
      <c r="R1786" s="27"/>
      <c r="S1786" s="27"/>
    </row>
    <row r="1787" spans="6:19" x14ac:dyDescent="0.25">
      <c r="F1787" s="27"/>
      <c r="G1787" s="27"/>
      <c r="H1787" s="27"/>
      <c r="I1787" s="27"/>
      <c r="J1787" s="27"/>
      <c r="P1787" s="27"/>
      <c r="Q1787" s="27"/>
      <c r="R1787" s="27"/>
      <c r="S1787" s="27"/>
    </row>
    <row r="1788" spans="6:19" x14ac:dyDescent="0.25">
      <c r="F1788" s="27"/>
      <c r="G1788" s="27"/>
      <c r="H1788" s="27"/>
      <c r="I1788" s="27"/>
      <c r="J1788" s="27"/>
      <c r="P1788" s="27"/>
      <c r="Q1788" s="27"/>
      <c r="R1788" s="27"/>
      <c r="S1788" s="27"/>
    </row>
    <row r="1789" spans="6:19" x14ac:dyDescent="0.25">
      <c r="F1789" s="27"/>
      <c r="G1789" s="27"/>
      <c r="H1789" s="27"/>
      <c r="I1789" s="27"/>
      <c r="J1789" s="27"/>
      <c r="P1789" s="27"/>
      <c r="Q1789" s="27"/>
      <c r="R1789" s="27"/>
      <c r="S1789" s="27"/>
    </row>
    <row r="1790" spans="6:19" x14ac:dyDescent="0.25">
      <c r="F1790" s="27"/>
      <c r="G1790" s="27"/>
      <c r="H1790" s="27"/>
      <c r="I1790" s="27"/>
      <c r="J1790" s="27"/>
      <c r="P1790" s="27"/>
      <c r="Q1790" s="27"/>
      <c r="R1790" s="27"/>
      <c r="S1790" s="27"/>
    </row>
    <row r="1791" spans="6:19" x14ac:dyDescent="0.25">
      <c r="F1791" s="27"/>
      <c r="G1791" s="27"/>
      <c r="H1791" s="27"/>
      <c r="I1791" s="27"/>
      <c r="J1791" s="27"/>
      <c r="P1791" s="27"/>
      <c r="Q1791" s="27"/>
      <c r="R1791" s="27"/>
      <c r="S1791" s="27"/>
    </row>
    <row r="1792" spans="6:19" x14ac:dyDescent="0.25">
      <c r="F1792" s="27"/>
      <c r="G1792" s="27"/>
      <c r="H1792" s="27"/>
      <c r="I1792" s="27"/>
      <c r="J1792" s="27"/>
      <c r="P1792" s="27"/>
      <c r="Q1792" s="27"/>
      <c r="R1792" s="27"/>
      <c r="S1792" s="27"/>
    </row>
    <row r="1793" spans="6:19" x14ac:dyDescent="0.25">
      <c r="F1793" s="27"/>
      <c r="G1793" s="27"/>
      <c r="H1793" s="27"/>
      <c r="I1793" s="27"/>
      <c r="J1793" s="27"/>
      <c r="P1793" s="27"/>
      <c r="Q1793" s="27"/>
      <c r="R1793" s="27"/>
      <c r="S1793" s="27"/>
    </row>
    <row r="1794" spans="6:19" x14ac:dyDescent="0.25">
      <c r="F1794" s="27"/>
      <c r="G1794" s="27"/>
      <c r="H1794" s="27"/>
      <c r="I1794" s="27"/>
      <c r="J1794" s="27"/>
      <c r="P1794" s="27"/>
      <c r="Q1794" s="27"/>
      <c r="R1794" s="27"/>
      <c r="S1794" s="27"/>
    </row>
    <row r="1795" spans="6:19" x14ac:dyDescent="0.25">
      <c r="F1795" s="27"/>
      <c r="G1795" s="27"/>
      <c r="H1795" s="27"/>
      <c r="I1795" s="27"/>
      <c r="J1795" s="27"/>
      <c r="P1795" s="27"/>
      <c r="Q1795" s="27"/>
      <c r="R1795" s="27"/>
      <c r="S1795" s="27"/>
    </row>
    <row r="1796" spans="6:19" x14ac:dyDescent="0.25">
      <c r="F1796" s="27"/>
      <c r="G1796" s="27"/>
      <c r="H1796" s="27"/>
      <c r="I1796" s="27"/>
      <c r="J1796" s="27"/>
      <c r="P1796" s="27"/>
      <c r="Q1796" s="27"/>
      <c r="R1796" s="27"/>
      <c r="S1796" s="27"/>
    </row>
    <row r="1797" spans="6:19" x14ac:dyDescent="0.25">
      <c r="F1797" s="27"/>
      <c r="G1797" s="27"/>
      <c r="H1797" s="27"/>
      <c r="I1797" s="27"/>
      <c r="J1797" s="27"/>
      <c r="P1797" s="27"/>
      <c r="Q1797" s="27"/>
      <c r="R1797" s="27"/>
      <c r="S1797" s="27"/>
    </row>
    <row r="1798" spans="6:19" x14ac:dyDescent="0.25">
      <c r="F1798" s="27"/>
      <c r="G1798" s="27"/>
      <c r="H1798" s="27"/>
      <c r="I1798" s="27"/>
      <c r="J1798" s="27"/>
      <c r="P1798" s="27"/>
      <c r="Q1798" s="27"/>
      <c r="R1798" s="27"/>
      <c r="S1798" s="27"/>
    </row>
    <row r="1799" spans="6:19" x14ac:dyDescent="0.25">
      <c r="F1799" s="27"/>
      <c r="G1799" s="27"/>
      <c r="H1799" s="27"/>
      <c r="I1799" s="27"/>
      <c r="J1799" s="27"/>
      <c r="P1799" s="27"/>
      <c r="Q1799" s="27"/>
      <c r="R1799" s="27"/>
      <c r="S1799" s="27"/>
    </row>
    <row r="1800" spans="6:19" x14ac:dyDescent="0.25">
      <c r="F1800" s="27"/>
      <c r="G1800" s="27"/>
      <c r="H1800" s="27"/>
      <c r="I1800" s="27"/>
      <c r="J1800" s="27"/>
      <c r="P1800" s="27"/>
      <c r="Q1800" s="27"/>
      <c r="R1800" s="27"/>
      <c r="S1800" s="27"/>
    </row>
    <row r="1801" spans="6:19" x14ac:dyDescent="0.25">
      <c r="F1801" s="27"/>
      <c r="G1801" s="27"/>
      <c r="H1801" s="27"/>
      <c r="I1801" s="27"/>
      <c r="J1801" s="27"/>
      <c r="P1801" s="27"/>
      <c r="Q1801" s="27"/>
      <c r="R1801" s="27"/>
      <c r="S1801" s="27"/>
    </row>
    <row r="1802" spans="6:19" x14ac:dyDescent="0.25">
      <c r="F1802" s="27"/>
      <c r="G1802" s="27"/>
      <c r="H1802" s="27"/>
      <c r="I1802" s="27"/>
      <c r="J1802" s="27"/>
      <c r="P1802" s="27"/>
      <c r="Q1802" s="27"/>
      <c r="R1802" s="27"/>
      <c r="S1802" s="27"/>
    </row>
    <row r="1803" spans="6:19" x14ac:dyDescent="0.25">
      <c r="F1803" s="27"/>
      <c r="G1803" s="27"/>
      <c r="H1803" s="27"/>
      <c r="I1803" s="27"/>
      <c r="J1803" s="27"/>
      <c r="P1803" s="27"/>
      <c r="Q1803" s="27"/>
      <c r="R1803" s="27"/>
      <c r="S1803" s="27"/>
    </row>
    <row r="1804" spans="6:19" x14ac:dyDescent="0.25">
      <c r="F1804" s="27"/>
      <c r="G1804" s="27"/>
      <c r="H1804" s="27"/>
      <c r="I1804" s="27"/>
      <c r="J1804" s="27"/>
      <c r="P1804" s="27"/>
      <c r="Q1804" s="27"/>
      <c r="R1804" s="27"/>
      <c r="S1804" s="27"/>
    </row>
    <row r="1805" spans="6:19" x14ac:dyDescent="0.25">
      <c r="F1805" s="27"/>
      <c r="G1805" s="27"/>
      <c r="H1805" s="27"/>
      <c r="I1805" s="27"/>
      <c r="J1805" s="27"/>
      <c r="P1805" s="27"/>
      <c r="Q1805" s="27"/>
      <c r="R1805" s="27"/>
      <c r="S1805" s="27"/>
    </row>
    <row r="1806" spans="6:19" x14ac:dyDescent="0.25">
      <c r="F1806" s="27"/>
      <c r="G1806" s="27"/>
      <c r="H1806" s="27"/>
      <c r="I1806" s="27"/>
      <c r="J1806" s="27"/>
      <c r="P1806" s="27"/>
      <c r="Q1806" s="27"/>
      <c r="R1806" s="27"/>
      <c r="S1806" s="27"/>
    </row>
    <row r="1807" spans="6:19" x14ac:dyDescent="0.25">
      <c r="F1807" s="27"/>
      <c r="G1807" s="27"/>
      <c r="H1807" s="27"/>
      <c r="I1807" s="27"/>
      <c r="J1807" s="27"/>
      <c r="P1807" s="27"/>
      <c r="Q1807" s="27"/>
      <c r="R1807" s="27"/>
      <c r="S1807" s="27"/>
    </row>
    <row r="1808" spans="6:19" x14ac:dyDescent="0.25">
      <c r="F1808" s="27"/>
      <c r="G1808" s="27"/>
      <c r="H1808" s="27"/>
      <c r="I1808" s="27"/>
      <c r="J1808" s="27"/>
      <c r="P1808" s="27"/>
      <c r="Q1808" s="27"/>
      <c r="R1808" s="27"/>
      <c r="S1808" s="27"/>
    </row>
    <row r="1809" spans="6:19" x14ac:dyDescent="0.25">
      <c r="F1809" s="27"/>
      <c r="G1809" s="27"/>
      <c r="H1809" s="27"/>
      <c r="I1809" s="27"/>
      <c r="J1809" s="27"/>
      <c r="P1809" s="27"/>
      <c r="Q1809" s="27"/>
      <c r="R1809" s="27"/>
      <c r="S1809" s="27"/>
    </row>
    <row r="1810" spans="6:19" x14ac:dyDescent="0.25">
      <c r="F1810" s="27"/>
      <c r="G1810" s="27"/>
      <c r="H1810" s="27"/>
      <c r="I1810" s="27"/>
      <c r="J1810" s="27"/>
      <c r="P1810" s="27"/>
      <c r="Q1810" s="27"/>
      <c r="R1810" s="27"/>
      <c r="S1810" s="27"/>
    </row>
    <row r="1811" spans="6:19" x14ac:dyDescent="0.25">
      <c r="F1811" s="27"/>
      <c r="G1811" s="27"/>
      <c r="H1811" s="27"/>
      <c r="I1811" s="27"/>
      <c r="J1811" s="27"/>
      <c r="P1811" s="27"/>
      <c r="Q1811" s="27"/>
      <c r="R1811" s="27"/>
      <c r="S1811" s="27"/>
    </row>
    <row r="1812" spans="6:19" x14ac:dyDescent="0.25">
      <c r="F1812" s="27"/>
      <c r="G1812" s="27"/>
      <c r="H1812" s="27"/>
      <c r="I1812" s="27"/>
      <c r="J1812" s="27"/>
      <c r="P1812" s="27"/>
      <c r="Q1812" s="27"/>
      <c r="R1812" s="27"/>
      <c r="S1812" s="27"/>
    </row>
    <row r="1813" spans="6:19" x14ac:dyDescent="0.25">
      <c r="F1813" s="27"/>
      <c r="G1813" s="27"/>
      <c r="H1813" s="27"/>
      <c r="I1813" s="27"/>
      <c r="J1813" s="27"/>
      <c r="P1813" s="27"/>
      <c r="Q1813" s="27"/>
      <c r="R1813" s="27"/>
      <c r="S1813" s="27"/>
    </row>
    <row r="1814" spans="6:19" x14ac:dyDescent="0.25">
      <c r="F1814" s="27"/>
      <c r="G1814" s="27"/>
      <c r="H1814" s="27"/>
      <c r="I1814" s="27"/>
      <c r="J1814" s="27"/>
      <c r="P1814" s="27"/>
      <c r="Q1814" s="27"/>
      <c r="R1814" s="27"/>
      <c r="S1814" s="27"/>
    </row>
    <row r="1815" spans="6:19" x14ac:dyDescent="0.25">
      <c r="F1815" s="27"/>
      <c r="G1815" s="27"/>
      <c r="H1815" s="27"/>
      <c r="I1815" s="27"/>
      <c r="J1815" s="27"/>
      <c r="P1815" s="27"/>
      <c r="Q1815" s="27"/>
      <c r="R1815" s="27"/>
      <c r="S1815" s="27"/>
    </row>
    <row r="1816" spans="6:19" x14ac:dyDescent="0.25">
      <c r="F1816" s="27"/>
      <c r="G1816" s="27"/>
      <c r="H1816" s="27"/>
      <c r="I1816" s="27"/>
      <c r="J1816" s="27"/>
      <c r="P1816" s="27"/>
      <c r="Q1816" s="27"/>
      <c r="R1816" s="27"/>
      <c r="S1816" s="27"/>
    </row>
    <row r="1817" spans="6:19" x14ac:dyDescent="0.25">
      <c r="F1817" s="27"/>
      <c r="G1817" s="27"/>
      <c r="H1817" s="27"/>
      <c r="I1817" s="27"/>
      <c r="J1817" s="27"/>
      <c r="P1817" s="27"/>
      <c r="Q1817" s="27"/>
      <c r="R1817" s="27"/>
      <c r="S1817" s="27"/>
    </row>
    <row r="1818" spans="6:19" x14ac:dyDescent="0.25">
      <c r="F1818" s="27"/>
      <c r="G1818" s="27"/>
      <c r="H1818" s="27"/>
      <c r="I1818" s="27"/>
      <c r="J1818" s="27"/>
      <c r="P1818" s="27"/>
      <c r="Q1818" s="27"/>
      <c r="R1818" s="27"/>
      <c r="S1818" s="27"/>
    </row>
    <row r="1819" spans="6:19" x14ac:dyDescent="0.25">
      <c r="F1819" s="27"/>
      <c r="G1819" s="27"/>
      <c r="H1819" s="27"/>
      <c r="I1819" s="27"/>
      <c r="J1819" s="27"/>
      <c r="P1819" s="27"/>
      <c r="Q1819" s="27"/>
      <c r="R1819" s="27"/>
      <c r="S1819" s="27"/>
    </row>
    <row r="1820" spans="6:19" x14ac:dyDescent="0.25">
      <c r="F1820" s="27"/>
      <c r="G1820" s="27"/>
      <c r="H1820" s="27"/>
      <c r="I1820" s="27"/>
      <c r="J1820" s="27"/>
      <c r="P1820" s="27"/>
      <c r="Q1820" s="27"/>
      <c r="R1820" s="27"/>
      <c r="S1820" s="27"/>
    </row>
    <row r="1821" spans="6:19" x14ac:dyDescent="0.25">
      <c r="F1821" s="27"/>
      <c r="G1821" s="27"/>
      <c r="H1821" s="27"/>
      <c r="I1821" s="27"/>
      <c r="J1821" s="27"/>
      <c r="P1821" s="27"/>
      <c r="Q1821" s="27"/>
      <c r="R1821" s="27"/>
      <c r="S1821" s="27"/>
    </row>
    <row r="1822" spans="6:19" x14ac:dyDescent="0.25">
      <c r="F1822" s="27"/>
      <c r="G1822" s="27"/>
      <c r="H1822" s="27"/>
      <c r="I1822" s="27"/>
      <c r="J1822" s="27"/>
      <c r="P1822" s="27"/>
      <c r="Q1822" s="27"/>
      <c r="R1822" s="27"/>
      <c r="S1822" s="27"/>
    </row>
    <row r="1823" spans="6:19" x14ac:dyDescent="0.25">
      <c r="F1823" s="27"/>
      <c r="G1823" s="27"/>
      <c r="H1823" s="27"/>
      <c r="I1823" s="27"/>
      <c r="J1823" s="27"/>
      <c r="P1823" s="27"/>
      <c r="Q1823" s="27"/>
      <c r="R1823" s="27"/>
      <c r="S1823" s="27"/>
    </row>
    <row r="1824" spans="6:19" x14ac:dyDescent="0.25">
      <c r="F1824" s="27"/>
      <c r="G1824" s="27"/>
      <c r="H1824" s="27"/>
      <c r="I1824" s="27"/>
      <c r="J1824" s="27"/>
      <c r="P1824" s="27"/>
      <c r="Q1824" s="27"/>
      <c r="R1824" s="27"/>
      <c r="S1824" s="27"/>
    </row>
    <row r="1825" spans="6:19" x14ac:dyDescent="0.25">
      <c r="F1825" s="27"/>
      <c r="G1825" s="27"/>
      <c r="H1825" s="27"/>
      <c r="I1825" s="27"/>
      <c r="J1825" s="27"/>
      <c r="P1825" s="27"/>
      <c r="Q1825" s="27"/>
      <c r="R1825" s="27"/>
      <c r="S1825" s="27"/>
    </row>
    <row r="1826" spans="6:19" x14ac:dyDescent="0.25">
      <c r="F1826" s="27"/>
      <c r="G1826" s="27"/>
      <c r="H1826" s="27"/>
      <c r="I1826" s="27"/>
      <c r="J1826" s="27"/>
      <c r="P1826" s="27"/>
      <c r="Q1826" s="27"/>
      <c r="R1826" s="27"/>
      <c r="S1826" s="27"/>
    </row>
    <row r="1827" spans="6:19" x14ac:dyDescent="0.25">
      <c r="F1827" s="27"/>
      <c r="G1827" s="27"/>
      <c r="H1827" s="27"/>
      <c r="I1827" s="27"/>
      <c r="J1827" s="27"/>
      <c r="P1827" s="27"/>
      <c r="Q1827" s="27"/>
      <c r="R1827" s="27"/>
      <c r="S1827" s="27"/>
    </row>
    <row r="1828" spans="6:19" x14ac:dyDescent="0.25">
      <c r="F1828" s="27"/>
      <c r="G1828" s="27"/>
      <c r="H1828" s="27"/>
      <c r="I1828" s="27"/>
      <c r="J1828" s="27"/>
      <c r="P1828" s="27"/>
      <c r="Q1828" s="27"/>
      <c r="R1828" s="27"/>
      <c r="S1828" s="27"/>
    </row>
    <row r="1829" spans="6:19" x14ac:dyDescent="0.25">
      <c r="F1829" s="27"/>
      <c r="G1829" s="27"/>
      <c r="H1829" s="27"/>
      <c r="I1829" s="27"/>
      <c r="J1829" s="27"/>
      <c r="P1829" s="27"/>
      <c r="Q1829" s="27"/>
      <c r="R1829" s="27"/>
      <c r="S1829" s="27"/>
    </row>
    <row r="1830" spans="6:19" x14ac:dyDescent="0.25">
      <c r="F1830" s="27"/>
      <c r="G1830" s="27"/>
      <c r="H1830" s="27"/>
      <c r="I1830" s="27"/>
      <c r="J1830" s="27"/>
      <c r="P1830" s="27"/>
      <c r="Q1830" s="27"/>
      <c r="R1830" s="27"/>
      <c r="S1830" s="27"/>
    </row>
    <row r="1831" spans="6:19" x14ac:dyDescent="0.25">
      <c r="F1831" s="27"/>
      <c r="G1831" s="27"/>
      <c r="H1831" s="27"/>
      <c r="I1831" s="27"/>
      <c r="J1831" s="27"/>
      <c r="P1831" s="27"/>
      <c r="Q1831" s="27"/>
      <c r="R1831" s="27"/>
      <c r="S1831" s="27"/>
    </row>
    <row r="1832" spans="6:19" x14ac:dyDescent="0.25">
      <c r="F1832" s="27"/>
      <c r="G1832" s="27"/>
      <c r="H1832" s="27"/>
      <c r="I1832" s="27"/>
      <c r="J1832" s="27"/>
      <c r="P1832" s="27"/>
      <c r="Q1832" s="27"/>
      <c r="R1832" s="27"/>
      <c r="S1832" s="27"/>
    </row>
    <row r="1833" spans="6:19" x14ac:dyDescent="0.25">
      <c r="F1833" s="27"/>
      <c r="G1833" s="27"/>
      <c r="H1833" s="27"/>
      <c r="I1833" s="27"/>
      <c r="J1833" s="27"/>
      <c r="P1833" s="27"/>
      <c r="Q1833" s="27"/>
      <c r="R1833" s="27"/>
      <c r="S1833" s="27"/>
    </row>
    <row r="1834" spans="6:19" x14ac:dyDescent="0.25">
      <c r="F1834" s="27"/>
      <c r="G1834" s="27"/>
      <c r="H1834" s="27"/>
      <c r="I1834" s="27"/>
      <c r="J1834" s="27"/>
      <c r="P1834" s="27"/>
      <c r="Q1834" s="27"/>
      <c r="R1834" s="27"/>
      <c r="S1834" s="27"/>
    </row>
    <row r="1835" spans="6:19" x14ac:dyDescent="0.25">
      <c r="F1835" s="27"/>
      <c r="G1835" s="27"/>
      <c r="H1835" s="27"/>
      <c r="I1835" s="27"/>
      <c r="J1835" s="27"/>
      <c r="P1835" s="27"/>
      <c r="Q1835" s="27"/>
      <c r="R1835" s="27"/>
      <c r="S1835" s="27"/>
    </row>
    <row r="1836" spans="6:19" x14ac:dyDescent="0.25">
      <c r="F1836" s="27"/>
      <c r="G1836" s="27"/>
      <c r="H1836" s="27"/>
      <c r="I1836" s="27"/>
      <c r="J1836" s="27"/>
      <c r="P1836" s="27"/>
      <c r="Q1836" s="27"/>
      <c r="R1836" s="27"/>
      <c r="S1836" s="27"/>
    </row>
    <row r="1837" spans="6:19" x14ac:dyDescent="0.25">
      <c r="F1837" s="27"/>
      <c r="G1837" s="27"/>
      <c r="H1837" s="27"/>
      <c r="I1837" s="27"/>
      <c r="J1837" s="27"/>
      <c r="P1837" s="27"/>
      <c r="Q1837" s="27"/>
      <c r="R1837" s="27"/>
      <c r="S1837" s="27"/>
    </row>
    <row r="1838" spans="6:19" x14ac:dyDescent="0.25">
      <c r="F1838" s="27"/>
      <c r="G1838" s="27"/>
      <c r="H1838" s="27"/>
      <c r="I1838" s="27"/>
      <c r="J1838" s="27"/>
      <c r="P1838" s="27"/>
      <c r="Q1838" s="27"/>
      <c r="R1838" s="27"/>
      <c r="S1838" s="27"/>
    </row>
    <row r="1839" spans="6:19" x14ac:dyDescent="0.25">
      <c r="F1839" s="27"/>
      <c r="G1839" s="27"/>
      <c r="H1839" s="27"/>
      <c r="I1839" s="27"/>
      <c r="J1839" s="27"/>
      <c r="P1839" s="27"/>
      <c r="Q1839" s="27"/>
      <c r="R1839" s="27"/>
      <c r="S1839" s="27"/>
    </row>
    <row r="1840" spans="6:19" x14ac:dyDescent="0.25">
      <c r="F1840" s="27"/>
      <c r="G1840" s="27"/>
      <c r="H1840" s="27"/>
      <c r="I1840" s="27"/>
      <c r="J1840" s="27"/>
      <c r="P1840" s="27"/>
      <c r="Q1840" s="27"/>
      <c r="R1840" s="27"/>
      <c r="S1840" s="27"/>
    </row>
    <row r="1841" spans="6:19" x14ac:dyDescent="0.25">
      <c r="F1841" s="27"/>
      <c r="G1841" s="27"/>
      <c r="H1841" s="27"/>
      <c r="I1841" s="27"/>
      <c r="J1841" s="27"/>
      <c r="P1841" s="27"/>
      <c r="Q1841" s="27"/>
      <c r="R1841" s="27"/>
      <c r="S1841" s="27"/>
    </row>
    <row r="1842" spans="6:19" x14ac:dyDescent="0.25">
      <c r="F1842" s="27"/>
      <c r="G1842" s="27"/>
      <c r="H1842" s="27"/>
      <c r="I1842" s="27"/>
      <c r="J1842" s="27"/>
      <c r="P1842" s="27"/>
      <c r="Q1842" s="27"/>
      <c r="R1842" s="27"/>
      <c r="S1842" s="27"/>
    </row>
    <row r="1843" spans="6:19" x14ac:dyDescent="0.25">
      <c r="F1843" s="27"/>
      <c r="G1843" s="27"/>
      <c r="H1843" s="27"/>
      <c r="I1843" s="27"/>
      <c r="J1843" s="27"/>
      <c r="P1843" s="27"/>
      <c r="Q1843" s="27"/>
      <c r="R1843" s="27"/>
      <c r="S1843" s="27"/>
    </row>
    <row r="1844" spans="6:19" x14ac:dyDescent="0.25">
      <c r="F1844" s="27"/>
      <c r="G1844" s="27"/>
      <c r="H1844" s="27"/>
      <c r="I1844" s="27"/>
      <c r="J1844" s="27"/>
      <c r="P1844" s="27"/>
      <c r="Q1844" s="27"/>
      <c r="R1844" s="27"/>
      <c r="S1844" s="27"/>
    </row>
    <row r="1845" spans="6:19" x14ac:dyDescent="0.25">
      <c r="F1845" s="27"/>
      <c r="G1845" s="27"/>
      <c r="H1845" s="27"/>
      <c r="I1845" s="27"/>
      <c r="J1845" s="27"/>
      <c r="P1845" s="27"/>
      <c r="Q1845" s="27"/>
      <c r="R1845" s="27"/>
      <c r="S1845" s="27"/>
    </row>
    <row r="1846" spans="6:19" x14ac:dyDescent="0.25">
      <c r="F1846" s="27"/>
      <c r="G1846" s="27"/>
      <c r="H1846" s="27"/>
      <c r="I1846" s="27"/>
      <c r="J1846" s="27"/>
      <c r="P1846" s="27"/>
      <c r="Q1846" s="27"/>
      <c r="R1846" s="27"/>
      <c r="S1846" s="27"/>
    </row>
    <row r="1847" spans="6:19" x14ac:dyDescent="0.25">
      <c r="F1847" s="27"/>
      <c r="G1847" s="27"/>
      <c r="H1847" s="27"/>
      <c r="I1847" s="27"/>
      <c r="J1847" s="27"/>
      <c r="P1847" s="27"/>
      <c r="Q1847" s="27"/>
      <c r="R1847" s="27"/>
      <c r="S1847" s="27"/>
    </row>
    <row r="1848" spans="6:19" x14ac:dyDescent="0.25">
      <c r="F1848" s="27"/>
      <c r="G1848" s="27"/>
      <c r="H1848" s="27"/>
      <c r="I1848" s="27"/>
      <c r="J1848" s="27"/>
      <c r="P1848" s="27"/>
      <c r="Q1848" s="27"/>
      <c r="R1848" s="27"/>
      <c r="S1848" s="27"/>
    </row>
    <row r="1849" spans="6:19" x14ac:dyDescent="0.25">
      <c r="F1849" s="27"/>
      <c r="G1849" s="27"/>
      <c r="H1849" s="27"/>
      <c r="I1849" s="27"/>
      <c r="J1849" s="27"/>
      <c r="P1849" s="27"/>
      <c r="Q1849" s="27"/>
      <c r="R1849" s="27"/>
      <c r="S1849" s="27"/>
    </row>
    <row r="1850" spans="6:19" x14ac:dyDescent="0.25">
      <c r="F1850" s="27"/>
      <c r="G1850" s="27"/>
      <c r="H1850" s="27"/>
      <c r="I1850" s="27"/>
      <c r="J1850" s="27"/>
      <c r="P1850" s="27"/>
      <c r="Q1850" s="27"/>
      <c r="R1850" s="27"/>
      <c r="S1850" s="27"/>
    </row>
    <row r="1851" spans="6:19" x14ac:dyDescent="0.25">
      <c r="F1851" s="27"/>
      <c r="G1851" s="27"/>
      <c r="H1851" s="27"/>
      <c r="I1851" s="27"/>
      <c r="J1851" s="27"/>
      <c r="P1851" s="27"/>
      <c r="Q1851" s="27"/>
      <c r="R1851" s="27"/>
      <c r="S1851" s="27"/>
    </row>
    <row r="1852" spans="6:19" x14ac:dyDescent="0.25">
      <c r="F1852" s="27"/>
      <c r="G1852" s="27"/>
      <c r="H1852" s="27"/>
      <c r="I1852" s="27"/>
      <c r="J1852" s="27"/>
      <c r="P1852" s="27"/>
      <c r="Q1852" s="27"/>
      <c r="R1852" s="27"/>
      <c r="S1852" s="27"/>
    </row>
    <row r="1853" spans="6:19" x14ac:dyDescent="0.25">
      <c r="F1853" s="27"/>
      <c r="G1853" s="27"/>
      <c r="H1853" s="27"/>
      <c r="I1853" s="27"/>
      <c r="J1853" s="27"/>
      <c r="P1853" s="27"/>
      <c r="Q1853" s="27"/>
      <c r="R1853" s="27"/>
      <c r="S1853" s="27"/>
    </row>
    <row r="1854" spans="6:19" x14ac:dyDescent="0.25">
      <c r="F1854" s="27"/>
      <c r="G1854" s="27"/>
      <c r="H1854" s="27"/>
      <c r="I1854" s="27"/>
      <c r="J1854" s="27"/>
      <c r="P1854" s="27"/>
      <c r="Q1854" s="27"/>
      <c r="R1854" s="27"/>
      <c r="S1854" s="27"/>
    </row>
    <row r="1855" spans="6:19" x14ac:dyDescent="0.25">
      <c r="F1855" s="27"/>
      <c r="G1855" s="27"/>
      <c r="H1855" s="27"/>
      <c r="I1855" s="27"/>
      <c r="J1855" s="27"/>
      <c r="P1855" s="27"/>
      <c r="Q1855" s="27"/>
      <c r="R1855" s="27"/>
      <c r="S1855" s="27"/>
    </row>
    <row r="1856" spans="6:19" x14ac:dyDescent="0.25">
      <c r="F1856" s="27"/>
      <c r="G1856" s="27"/>
      <c r="H1856" s="27"/>
      <c r="I1856" s="27"/>
      <c r="J1856" s="27"/>
      <c r="P1856" s="27"/>
      <c r="Q1856" s="27"/>
      <c r="R1856" s="27"/>
      <c r="S1856" s="27"/>
    </row>
    <row r="1857" spans="6:19" x14ac:dyDescent="0.25">
      <c r="F1857" s="27"/>
      <c r="G1857" s="27"/>
      <c r="H1857" s="27"/>
      <c r="I1857" s="27"/>
      <c r="J1857" s="27"/>
      <c r="P1857" s="27"/>
      <c r="Q1857" s="27"/>
      <c r="R1857" s="27"/>
      <c r="S1857" s="27"/>
    </row>
    <row r="1858" spans="6:19" x14ac:dyDescent="0.25">
      <c r="F1858" s="27"/>
      <c r="G1858" s="27"/>
      <c r="H1858" s="27"/>
      <c r="I1858" s="27"/>
      <c r="J1858" s="27"/>
      <c r="P1858" s="27"/>
      <c r="Q1858" s="27"/>
      <c r="R1858" s="27"/>
      <c r="S1858" s="27"/>
    </row>
    <row r="1859" spans="6:19" x14ac:dyDescent="0.25">
      <c r="F1859" s="27"/>
      <c r="G1859" s="27"/>
      <c r="H1859" s="27"/>
      <c r="I1859" s="27"/>
      <c r="J1859" s="27"/>
      <c r="P1859" s="27"/>
      <c r="Q1859" s="27"/>
      <c r="R1859" s="27"/>
      <c r="S1859" s="27"/>
    </row>
    <row r="1860" spans="6:19" x14ac:dyDescent="0.25">
      <c r="F1860" s="27"/>
      <c r="G1860" s="27"/>
      <c r="H1860" s="27"/>
      <c r="I1860" s="27"/>
      <c r="J1860" s="27"/>
      <c r="P1860" s="27"/>
      <c r="Q1860" s="27"/>
      <c r="R1860" s="27"/>
      <c r="S1860" s="27"/>
    </row>
    <row r="1861" spans="6:19" x14ac:dyDescent="0.25">
      <c r="F1861" s="27"/>
      <c r="G1861" s="27"/>
      <c r="H1861" s="27"/>
      <c r="I1861" s="27"/>
      <c r="J1861" s="27"/>
      <c r="P1861" s="27"/>
      <c r="Q1861" s="27"/>
      <c r="R1861" s="27"/>
      <c r="S1861" s="27"/>
    </row>
    <row r="1862" spans="6:19" x14ac:dyDescent="0.25">
      <c r="F1862" s="27"/>
      <c r="G1862" s="27"/>
      <c r="H1862" s="27"/>
      <c r="I1862" s="27"/>
      <c r="J1862" s="27"/>
      <c r="P1862" s="27"/>
      <c r="Q1862" s="27"/>
      <c r="R1862" s="27"/>
      <c r="S1862" s="27"/>
    </row>
    <row r="1863" spans="6:19" x14ac:dyDescent="0.25">
      <c r="F1863" s="27"/>
      <c r="G1863" s="27"/>
      <c r="H1863" s="27"/>
      <c r="I1863" s="27"/>
      <c r="J1863" s="27"/>
      <c r="P1863" s="27"/>
      <c r="Q1863" s="27"/>
      <c r="R1863" s="27"/>
      <c r="S1863" s="27"/>
    </row>
    <row r="1864" spans="6:19" x14ac:dyDescent="0.25">
      <c r="F1864" s="27"/>
      <c r="G1864" s="27"/>
      <c r="H1864" s="27"/>
      <c r="I1864" s="27"/>
      <c r="J1864" s="27"/>
      <c r="P1864" s="27"/>
      <c r="Q1864" s="27"/>
      <c r="R1864" s="27"/>
      <c r="S1864" s="27"/>
    </row>
    <row r="1865" spans="6:19" x14ac:dyDescent="0.25">
      <c r="F1865" s="27"/>
      <c r="G1865" s="27"/>
      <c r="H1865" s="27"/>
      <c r="I1865" s="27"/>
      <c r="J1865" s="27"/>
      <c r="P1865" s="27"/>
      <c r="Q1865" s="27"/>
      <c r="R1865" s="27"/>
      <c r="S1865" s="27"/>
    </row>
    <row r="1866" spans="6:19" x14ac:dyDescent="0.25">
      <c r="F1866" s="27"/>
      <c r="G1866" s="27"/>
      <c r="H1866" s="27"/>
      <c r="I1866" s="27"/>
      <c r="J1866" s="27"/>
      <c r="P1866" s="27"/>
      <c r="Q1866" s="27"/>
      <c r="R1866" s="27"/>
      <c r="S1866" s="27"/>
    </row>
    <row r="1867" spans="6:19" x14ac:dyDescent="0.25">
      <c r="F1867" s="27"/>
      <c r="G1867" s="27"/>
      <c r="H1867" s="27"/>
      <c r="I1867" s="27"/>
      <c r="J1867" s="27"/>
      <c r="P1867" s="27"/>
      <c r="Q1867" s="27"/>
      <c r="R1867" s="27"/>
      <c r="S1867" s="27"/>
    </row>
    <row r="1868" spans="6:19" x14ac:dyDescent="0.25">
      <c r="F1868" s="27"/>
      <c r="G1868" s="27"/>
      <c r="H1868" s="27"/>
      <c r="I1868" s="27"/>
      <c r="J1868" s="27"/>
      <c r="P1868" s="27"/>
      <c r="Q1868" s="27"/>
      <c r="R1868" s="27"/>
      <c r="S1868" s="27"/>
    </row>
    <row r="1869" spans="6:19" x14ac:dyDescent="0.25">
      <c r="F1869" s="27"/>
      <c r="G1869" s="27"/>
      <c r="H1869" s="27"/>
      <c r="I1869" s="27"/>
      <c r="J1869" s="27"/>
      <c r="P1869" s="27"/>
      <c r="Q1869" s="27"/>
      <c r="R1869" s="27"/>
      <c r="S1869" s="27"/>
    </row>
    <row r="1870" spans="6:19" x14ac:dyDescent="0.25">
      <c r="F1870" s="27"/>
      <c r="G1870" s="27"/>
      <c r="H1870" s="27"/>
      <c r="I1870" s="27"/>
      <c r="J1870" s="27"/>
      <c r="P1870" s="27"/>
      <c r="Q1870" s="27"/>
      <c r="R1870" s="27"/>
      <c r="S1870" s="27"/>
    </row>
    <row r="1871" spans="6:19" x14ac:dyDescent="0.25">
      <c r="F1871" s="27"/>
      <c r="G1871" s="27"/>
      <c r="H1871" s="27"/>
      <c r="I1871" s="27"/>
      <c r="J1871" s="27"/>
      <c r="P1871" s="27"/>
      <c r="Q1871" s="27"/>
      <c r="R1871" s="27"/>
      <c r="S1871" s="27"/>
    </row>
    <row r="1872" spans="6:19" x14ac:dyDescent="0.25">
      <c r="F1872" s="27"/>
      <c r="G1872" s="27"/>
      <c r="H1872" s="27"/>
      <c r="I1872" s="27"/>
      <c r="J1872" s="27"/>
      <c r="P1872" s="27"/>
      <c r="Q1872" s="27"/>
      <c r="R1872" s="27"/>
      <c r="S1872" s="27"/>
    </row>
    <row r="1873" spans="6:19" x14ac:dyDescent="0.25">
      <c r="F1873" s="27"/>
      <c r="G1873" s="27"/>
      <c r="H1873" s="27"/>
      <c r="I1873" s="27"/>
      <c r="J1873" s="27"/>
      <c r="P1873" s="27"/>
      <c r="Q1873" s="27"/>
      <c r="R1873" s="27"/>
      <c r="S1873" s="27"/>
    </row>
    <row r="1874" spans="6:19" x14ac:dyDescent="0.25">
      <c r="F1874" s="27"/>
      <c r="G1874" s="27"/>
      <c r="H1874" s="27"/>
      <c r="I1874" s="27"/>
      <c r="J1874" s="27"/>
      <c r="P1874" s="27"/>
      <c r="Q1874" s="27"/>
      <c r="R1874" s="27"/>
      <c r="S1874" s="27"/>
    </row>
    <row r="1875" spans="6:19" x14ac:dyDescent="0.25">
      <c r="F1875" s="27"/>
      <c r="G1875" s="27"/>
      <c r="H1875" s="27"/>
      <c r="I1875" s="27"/>
      <c r="J1875" s="27"/>
      <c r="P1875" s="27"/>
      <c r="Q1875" s="27"/>
      <c r="R1875" s="27"/>
      <c r="S1875" s="27"/>
    </row>
    <row r="1876" spans="6:19" x14ac:dyDescent="0.25">
      <c r="F1876" s="27"/>
      <c r="G1876" s="27"/>
      <c r="H1876" s="27"/>
      <c r="I1876" s="27"/>
      <c r="J1876" s="27"/>
      <c r="P1876" s="27"/>
      <c r="Q1876" s="27"/>
      <c r="R1876" s="27"/>
      <c r="S1876" s="27"/>
    </row>
    <row r="1877" spans="6:19" x14ac:dyDescent="0.25">
      <c r="F1877" s="27"/>
      <c r="G1877" s="27"/>
      <c r="H1877" s="27"/>
      <c r="I1877" s="27"/>
      <c r="J1877" s="27"/>
      <c r="P1877" s="27"/>
      <c r="Q1877" s="27"/>
      <c r="R1877" s="27"/>
      <c r="S1877" s="27"/>
    </row>
    <row r="1878" spans="6:19" x14ac:dyDescent="0.25">
      <c r="F1878" s="27"/>
      <c r="G1878" s="27"/>
      <c r="H1878" s="27"/>
      <c r="I1878" s="27"/>
      <c r="J1878" s="27"/>
      <c r="P1878" s="27"/>
      <c r="Q1878" s="27"/>
      <c r="R1878" s="27"/>
      <c r="S1878" s="27"/>
    </row>
    <row r="1879" spans="6:19" x14ac:dyDescent="0.25">
      <c r="F1879" s="27"/>
      <c r="G1879" s="27"/>
      <c r="H1879" s="27"/>
      <c r="I1879" s="27"/>
      <c r="J1879" s="27"/>
      <c r="P1879" s="27"/>
      <c r="Q1879" s="27"/>
      <c r="R1879" s="27"/>
      <c r="S1879" s="27"/>
    </row>
    <row r="1880" spans="6:19" x14ac:dyDescent="0.25">
      <c r="F1880" s="27"/>
      <c r="G1880" s="27"/>
      <c r="H1880" s="27"/>
      <c r="I1880" s="27"/>
      <c r="J1880" s="27"/>
      <c r="P1880" s="27"/>
      <c r="Q1880" s="27"/>
      <c r="R1880" s="27"/>
      <c r="S1880" s="27"/>
    </row>
    <row r="1881" spans="6:19" x14ac:dyDescent="0.25">
      <c r="F1881" s="27"/>
      <c r="G1881" s="27"/>
      <c r="H1881" s="27"/>
      <c r="I1881" s="27"/>
      <c r="J1881" s="27"/>
      <c r="P1881" s="27"/>
      <c r="Q1881" s="27"/>
      <c r="R1881" s="27"/>
      <c r="S1881" s="27"/>
    </row>
    <row r="1882" spans="6:19" x14ac:dyDescent="0.25">
      <c r="F1882" s="27"/>
      <c r="G1882" s="27"/>
      <c r="H1882" s="27"/>
      <c r="I1882" s="27"/>
      <c r="J1882" s="27"/>
      <c r="P1882" s="27"/>
      <c r="Q1882" s="27"/>
      <c r="R1882" s="27"/>
      <c r="S1882" s="27"/>
    </row>
    <row r="1883" spans="6:19" x14ac:dyDescent="0.25">
      <c r="F1883" s="27"/>
      <c r="G1883" s="27"/>
      <c r="H1883" s="27"/>
      <c r="I1883" s="27"/>
      <c r="J1883" s="27"/>
      <c r="P1883" s="27"/>
      <c r="Q1883" s="27"/>
      <c r="R1883" s="27"/>
      <c r="S1883" s="27"/>
    </row>
    <row r="1884" spans="6:19" x14ac:dyDescent="0.25">
      <c r="F1884" s="27"/>
      <c r="G1884" s="27"/>
      <c r="H1884" s="27"/>
      <c r="I1884" s="27"/>
      <c r="J1884" s="27"/>
      <c r="P1884" s="27"/>
      <c r="Q1884" s="27"/>
      <c r="R1884" s="27"/>
      <c r="S1884" s="27"/>
    </row>
    <row r="1885" spans="6:19" x14ac:dyDescent="0.25">
      <c r="F1885" s="27"/>
      <c r="G1885" s="27"/>
      <c r="H1885" s="27"/>
      <c r="I1885" s="27"/>
      <c r="J1885" s="27"/>
      <c r="P1885" s="27"/>
      <c r="Q1885" s="27"/>
      <c r="R1885" s="27"/>
      <c r="S1885" s="27"/>
    </row>
    <row r="1886" spans="6:19" x14ac:dyDescent="0.25">
      <c r="F1886" s="27"/>
      <c r="G1886" s="27"/>
      <c r="H1886" s="27"/>
      <c r="I1886" s="27"/>
      <c r="J1886" s="27"/>
      <c r="P1886" s="27"/>
      <c r="Q1886" s="27"/>
      <c r="R1886" s="27"/>
      <c r="S1886" s="27"/>
    </row>
    <row r="1887" spans="6:19" x14ac:dyDescent="0.25">
      <c r="F1887" s="27"/>
      <c r="G1887" s="27"/>
      <c r="H1887" s="27"/>
      <c r="I1887" s="27"/>
      <c r="J1887" s="27"/>
      <c r="P1887" s="27"/>
      <c r="Q1887" s="27"/>
      <c r="R1887" s="27"/>
      <c r="S1887" s="27"/>
    </row>
    <row r="1888" spans="6:19" x14ac:dyDescent="0.25">
      <c r="F1888" s="27"/>
      <c r="G1888" s="27"/>
      <c r="H1888" s="27"/>
      <c r="I1888" s="27"/>
      <c r="J1888" s="27"/>
      <c r="P1888" s="27"/>
      <c r="Q1888" s="27"/>
      <c r="R1888" s="27"/>
      <c r="S1888" s="27"/>
    </row>
    <row r="1889" spans="6:19" x14ac:dyDescent="0.25">
      <c r="F1889" s="27"/>
      <c r="G1889" s="27"/>
      <c r="H1889" s="27"/>
      <c r="I1889" s="27"/>
      <c r="J1889" s="27"/>
      <c r="P1889" s="27"/>
      <c r="Q1889" s="27"/>
      <c r="R1889" s="27"/>
      <c r="S1889" s="27"/>
    </row>
    <row r="1890" spans="6:19" x14ac:dyDescent="0.25">
      <c r="F1890" s="27"/>
      <c r="G1890" s="27"/>
      <c r="H1890" s="27"/>
      <c r="I1890" s="27"/>
      <c r="J1890" s="27"/>
      <c r="P1890" s="27"/>
      <c r="Q1890" s="27"/>
      <c r="R1890" s="27"/>
      <c r="S1890" s="27"/>
    </row>
    <row r="1891" spans="6:19" x14ac:dyDescent="0.25">
      <c r="F1891" s="27"/>
      <c r="G1891" s="27"/>
      <c r="H1891" s="27"/>
      <c r="I1891" s="27"/>
      <c r="J1891" s="27"/>
      <c r="P1891" s="27"/>
      <c r="Q1891" s="27"/>
      <c r="R1891" s="27"/>
      <c r="S1891" s="27"/>
    </row>
    <row r="1892" spans="6:19" x14ac:dyDescent="0.25">
      <c r="F1892" s="27"/>
      <c r="G1892" s="27"/>
      <c r="H1892" s="27"/>
      <c r="I1892" s="27"/>
      <c r="J1892" s="27"/>
      <c r="P1892" s="27"/>
      <c r="Q1892" s="27"/>
      <c r="R1892" s="27"/>
      <c r="S1892" s="27"/>
    </row>
    <row r="1893" spans="6:19" x14ac:dyDescent="0.25">
      <c r="F1893" s="27"/>
      <c r="G1893" s="27"/>
      <c r="H1893" s="27"/>
      <c r="I1893" s="27"/>
      <c r="J1893" s="27"/>
      <c r="P1893" s="27"/>
      <c r="Q1893" s="27"/>
      <c r="R1893" s="27"/>
      <c r="S1893" s="27"/>
    </row>
    <row r="1894" spans="6:19" x14ac:dyDescent="0.25">
      <c r="F1894" s="27"/>
      <c r="G1894" s="27"/>
      <c r="H1894" s="27"/>
      <c r="I1894" s="27"/>
      <c r="J1894" s="27"/>
      <c r="P1894" s="27"/>
      <c r="Q1894" s="27"/>
      <c r="R1894" s="27"/>
      <c r="S1894" s="27"/>
    </row>
    <row r="1895" spans="6:19" x14ac:dyDescent="0.25">
      <c r="F1895" s="27"/>
      <c r="G1895" s="27"/>
      <c r="H1895" s="27"/>
      <c r="I1895" s="27"/>
      <c r="J1895" s="27"/>
      <c r="P1895" s="27"/>
      <c r="Q1895" s="27"/>
      <c r="R1895" s="27"/>
      <c r="S1895" s="27"/>
    </row>
    <row r="1896" spans="6:19" x14ac:dyDescent="0.25">
      <c r="F1896" s="27"/>
      <c r="G1896" s="27"/>
      <c r="H1896" s="27"/>
      <c r="I1896" s="27"/>
      <c r="J1896" s="27"/>
      <c r="P1896" s="27"/>
      <c r="Q1896" s="27"/>
      <c r="R1896" s="27"/>
      <c r="S1896" s="27"/>
    </row>
    <row r="1897" spans="6:19" x14ac:dyDescent="0.25">
      <c r="F1897" s="27"/>
      <c r="G1897" s="27"/>
      <c r="H1897" s="27"/>
      <c r="I1897" s="27"/>
      <c r="J1897" s="27"/>
      <c r="P1897" s="27"/>
      <c r="Q1897" s="27"/>
      <c r="R1897" s="27"/>
      <c r="S1897" s="27"/>
    </row>
    <row r="1898" spans="6:19" x14ac:dyDescent="0.25">
      <c r="F1898" s="27"/>
      <c r="G1898" s="27"/>
      <c r="H1898" s="27"/>
      <c r="I1898" s="27"/>
      <c r="J1898" s="27"/>
      <c r="P1898" s="27"/>
      <c r="Q1898" s="27"/>
      <c r="R1898" s="27"/>
      <c r="S1898" s="27"/>
    </row>
    <row r="1899" spans="6:19" x14ac:dyDescent="0.25">
      <c r="F1899" s="27"/>
      <c r="G1899" s="27"/>
      <c r="H1899" s="27"/>
      <c r="I1899" s="27"/>
      <c r="J1899" s="27"/>
      <c r="P1899" s="27"/>
      <c r="Q1899" s="27"/>
      <c r="R1899" s="27"/>
      <c r="S1899" s="27"/>
    </row>
    <row r="1900" spans="6:19" x14ac:dyDescent="0.25">
      <c r="F1900" s="27"/>
      <c r="G1900" s="27"/>
      <c r="H1900" s="27"/>
      <c r="I1900" s="27"/>
      <c r="J1900" s="27"/>
      <c r="P1900" s="27"/>
      <c r="Q1900" s="27"/>
      <c r="R1900" s="27"/>
      <c r="S1900" s="27"/>
    </row>
    <row r="1901" spans="6:19" x14ac:dyDescent="0.25">
      <c r="F1901" s="27"/>
      <c r="G1901" s="27"/>
      <c r="H1901" s="27"/>
      <c r="I1901" s="27"/>
      <c r="J1901" s="27"/>
      <c r="P1901" s="27"/>
      <c r="Q1901" s="27"/>
      <c r="R1901" s="27"/>
      <c r="S1901" s="27"/>
    </row>
    <row r="1902" spans="6:19" x14ac:dyDescent="0.25">
      <c r="F1902" s="27"/>
      <c r="G1902" s="27"/>
      <c r="H1902" s="27"/>
      <c r="I1902" s="27"/>
      <c r="J1902" s="27"/>
      <c r="P1902" s="27"/>
      <c r="Q1902" s="27"/>
      <c r="R1902" s="27"/>
      <c r="S1902" s="27"/>
    </row>
    <row r="1903" spans="6:19" x14ac:dyDescent="0.25">
      <c r="F1903" s="27"/>
      <c r="G1903" s="27"/>
      <c r="H1903" s="27"/>
      <c r="I1903" s="27"/>
      <c r="J1903" s="27"/>
      <c r="P1903" s="27"/>
      <c r="Q1903" s="27"/>
      <c r="R1903" s="27"/>
      <c r="S1903" s="27"/>
    </row>
    <row r="1904" spans="6:19" x14ac:dyDescent="0.25">
      <c r="F1904" s="27"/>
      <c r="G1904" s="27"/>
      <c r="H1904" s="27"/>
      <c r="I1904" s="27"/>
      <c r="J1904" s="27"/>
      <c r="P1904" s="27"/>
      <c r="Q1904" s="27"/>
      <c r="R1904" s="27"/>
      <c r="S1904" s="27"/>
    </row>
    <row r="1905" spans="6:19" x14ac:dyDescent="0.25">
      <c r="F1905" s="27"/>
      <c r="G1905" s="27"/>
      <c r="H1905" s="27"/>
      <c r="I1905" s="27"/>
      <c r="J1905" s="27"/>
      <c r="P1905" s="27"/>
      <c r="Q1905" s="27"/>
      <c r="R1905" s="27"/>
      <c r="S1905" s="27"/>
    </row>
    <row r="1906" spans="6:19" x14ac:dyDescent="0.25">
      <c r="F1906" s="27"/>
      <c r="G1906" s="27"/>
      <c r="H1906" s="27"/>
      <c r="I1906" s="27"/>
      <c r="J1906" s="27"/>
      <c r="P1906" s="27"/>
      <c r="Q1906" s="27"/>
      <c r="R1906" s="27"/>
      <c r="S1906" s="27"/>
    </row>
    <row r="1907" spans="6:19" x14ac:dyDescent="0.25">
      <c r="F1907" s="27"/>
      <c r="G1907" s="27"/>
      <c r="H1907" s="27"/>
      <c r="I1907" s="27"/>
      <c r="J1907" s="27"/>
      <c r="P1907" s="27"/>
      <c r="Q1907" s="27"/>
      <c r="R1907" s="27"/>
      <c r="S1907" s="27"/>
    </row>
    <row r="1908" spans="6:19" x14ac:dyDescent="0.25">
      <c r="F1908" s="27"/>
      <c r="G1908" s="27"/>
      <c r="H1908" s="27"/>
      <c r="I1908" s="27"/>
      <c r="J1908" s="27"/>
      <c r="P1908" s="27"/>
      <c r="Q1908" s="27"/>
      <c r="R1908" s="27"/>
      <c r="S1908" s="27"/>
    </row>
    <row r="1909" spans="6:19" x14ac:dyDescent="0.25">
      <c r="F1909" s="27"/>
      <c r="G1909" s="27"/>
      <c r="H1909" s="27"/>
      <c r="I1909" s="27"/>
      <c r="J1909" s="27"/>
      <c r="P1909" s="27"/>
      <c r="Q1909" s="27"/>
      <c r="R1909" s="27"/>
      <c r="S1909" s="27"/>
    </row>
    <row r="1910" spans="6:19" x14ac:dyDescent="0.25">
      <c r="F1910" s="27"/>
      <c r="G1910" s="27"/>
      <c r="H1910" s="27"/>
      <c r="I1910" s="27"/>
      <c r="J1910" s="27"/>
      <c r="P1910" s="27"/>
      <c r="Q1910" s="27"/>
      <c r="R1910" s="27"/>
      <c r="S1910" s="27"/>
    </row>
    <row r="1911" spans="6:19" x14ac:dyDescent="0.25">
      <c r="F1911" s="27"/>
      <c r="G1911" s="27"/>
      <c r="H1911" s="27"/>
      <c r="I1911" s="27"/>
      <c r="J1911" s="27"/>
      <c r="P1911" s="27"/>
      <c r="Q1911" s="27"/>
      <c r="R1911" s="27"/>
      <c r="S1911" s="27"/>
    </row>
    <row r="1912" spans="6:19" x14ac:dyDescent="0.25">
      <c r="F1912" s="27"/>
      <c r="G1912" s="27"/>
      <c r="H1912" s="27"/>
      <c r="I1912" s="27"/>
      <c r="J1912" s="27"/>
      <c r="P1912" s="27"/>
      <c r="Q1912" s="27"/>
      <c r="R1912" s="27"/>
      <c r="S1912" s="27"/>
    </row>
    <row r="1913" spans="6:19" x14ac:dyDescent="0.25">
      <c r="F1913" s="27"/>
      <c r="G1913" s="27"/>
      <c r="H1913" s="27"/>
      <c r="I1913" s="27"/>
      <c r="J1913" s="27"/>
      <c r="P1913" s="27"/>
      <c r="Q1913" s="27"/>
      <c r="R1913" s="27"/>
      <c r="S1913" s="27"/>
    </row>
    <row r="1914" spans="6:19" x14ac:dyDescent="0.25">
      <c r="F1914" s="27"/>
      <c r="G1914" s="27"/>
      <c r="H1914" s="27"/>
      <c r="I1914" s="27"/>
      <c r="J1914" s="27"/>
      <c r="P1914" s="27"/>
      <c r="Q1914" s="27"/>
      <c r="R1914" s="27"/>
      <c r="S1914" s="27"/>
    </row>
    <row r="1915" spans="6:19" x14ac:dyDescent="0.25">
      <c r="F1915" s="27"/>
      <c r="G1915" s="27"/>
      <c r="H1915" s="27"/>
      <c r="I1915" s="27"/>
      <c r="J1915" s="27"/>
      <c r="P1915" s="27"/>
      <c r="Q1915" s="27"/>
      <c r="R1915" s="27"/>
      <c r="S1915" s="27"/>
    </row>
    <row r="1916" spans="6:19" x14ac:dyDescent="0.25">
      <c r="F1916" s="27"/>
      <c r="G1916" s="27"/>
      <c r="H1916" s="27"/>
      <c r="I1916" s="27"/>
      <c r="J1916" s="27"/>
      <c r="P1916" s="27"/>
      <c r="Q1916" s="27"/>
      <c r="R1916" s="27"/>
      <c r="S1916" s="27"/>
    </row>
    <row r="1917" spans="6:19" x14ac:dyDescent="0.25">
      <c r="F1917" s="27"/>
      <c r="G1917" s="27"/>
      <c r="H1917" s="27"/>
      <c r="I1917" s="27"/>
      <c r="J1917" s="27"/>
      <c r="P1917" s="27"/>
      <c r="Q1917" s="27"/>
      <c r="R1917" s="27"/>
      <c r="S1917" s="27"/>
    </row>
    <row r="1918" spans="6:19" x14ac:dyDescent="0.25">
      <c r="F1918" s="27"/>
      <c r="G1918" s="27"/>
      <c r="H1918" s="27"/>
      <c r="I1918" s="27"/>
      <c r="J1918" s="27"/>
      <c r="P1918" s="27"/>
      <c r="Q1918" s="27"/>
      <c r="R1918" s="27"/>
      <c r="S1918" s="27"/>
    </row>
    <row r="1919" spans="6:19" x14ac:dyDescent="0.25">
      <c r="F1919" s="27"/>
      <c r="G1919" s="27"/>
      <c r="H1919" s="27"/>
      <c r="I1919" s="27"/>
      <c r="J1919" s="27"/>
      <c r="P1919" s="27"/>
      <c r="Q1919" s="27"/>
      <c r="R1919" s="27"/>
      <c r="S1919" s="27"/>
    </row>
    <row r="1920" spans="6:19" x14ac:dyDescent="0.25">
      <c r="F1920" s="27"/>
      <c r="G1920" s="27"/>
      <c r="H1920" s="27"/>
      <c r="I1920" s="27"/>
      <c r="J1920" s="27"/>
      <c r="P1920" s="27"/>
      <c r="Q1920" s="27"/>
      <c r="R1920" s="27"/>
      <c r="S1920" s="27"/>
    </row>
    <row r="1921" spans="6:19" x14ac:dyDescent="0.25">
      <c r="F1921" s="27"/>
      <c r="G1921" s="27"/>
      <c r="H1921" s="27"/>
      <c r="I1921" s="27"/>
      <c r="J1921" s="27"/>
      <c r="P1921" s="27"/>
      <c r="Q1921" s="27"/>
      <c r="R1921" s="27"/>
      <c r="S1921" s="27"/>
    </row>
    <row r="1922" spans="6:19" x14ac:dyDescent="0.25">
      <c r="F1922" s="27"/>
      <c r="G1922" s="27"/>
      <c r="H1922" s="27"/>
      <c r="I1922" s="27"/>
      <c r="J1922" s="27"/>
      <c r="P1922" s="27"/>
      <c r="Q1922" s="27"/>
      <c r="R1922" s="27"/>
      <c r="S1922" s="27"/>
    </row>
    <row r="1923" spans="6:19" x14ac:dyDescent="0.25">
      <c r="F1923" s="27"/>
      <c r="G1923" s="27"/>
      <c r="H1923" s="27"/>
      <c r="I1923" s="27"/>
      <c r="J1923" s="27"/>
      <c r="P1923" s="27"/>
      <c r="Q1923" s="27"/>
      <c r="R1923" s="27"/>
      <c r="S1923" s="27"/>
    </row>
    <row r="1924" spans="6:19" x14ac:dyDescent="0.25">
      <c r="F1924" s="27"/>
      <c r="G1924" s="27"/>
      <c r="H1924" s="27"/>
      <c r="I1924" s="27"/>
      <c r="J1924" s="27"/>
      <c r="P1924" s="27"/>
      <c r="Q1924" s="27"/>
      <c r="R1924" s="27"/>
      <c r="S1924" s="27"/>
    </row>
    <row r="1925" spans="6:19" x14ac:dyDescent="0.25">
      <c r="F1925" s="27"/>
      <c r="G1925" s="27"/>
      <c r="H1925" s="27"/>
      <c r="I1925" s="27"/>
      <c r="J1925" s="27"/>
      <c r="P1925" s="27"/>
      <c r="Q1925" s="27"/>
      <c r="R1925" s="27"/>
      <c r="S1925" s="27"/>
    </row>
    <row r="1926" spans="6:19" x14ac:dyDescent="0.25">
      <c r="F1926" s="27"/>
      <c r="G1926" s="27"/>
      <c r="H1926" s="27"/>
      <c r="I1926" s="27"/>
      <c r="J1926" s="27"/>
      <c r="P1926" s="27"/>
      <c r="Q1926" s="27"/>
      <c r="R1926" s="27"/>
      <c r="S1926" s="27"/>
    </row>
    <row r="1927" spans="6:19" x14ac:dyDescent="0.25">
      <c r="F1927" s="27"/>
      <c r="G1927" s="27"/>
      <c r="H1927" s="27"/>
      <c r="I1927" s="27"/>
      <c r="J1927" s="27"/>
      <c r="P1927" s="27"/>
      <c r="Q1927" s="27"/>
      <c r="R1927" s="27"/>
      <c r="S1927" s="27"/>
    </row>
    <row r="1928" spans="6:19" x14ac:dyDescent="0.25">
      <c r="F1928" s="27"/>
      <c r="G1928" s="27"/>
      <c r="H1928" s="27"/>
      <c r="I1928" s="27"/>
      <c r="J1928" s="27"/>
      <c r="P1928" s="27"/>
      <c r="Q1928" s="27"/>
      <c r="R1928" s="27"/>
      <c r="S1928" s="27"/>
    </row>
    <row r="1929" spans="6:19" x14ac:dyDescent="0.25">
      <c r="F1929" s="27"/>
      <c r="G1929" s="27"/>
      <c r="H1929" s="27"/>
      <c r="I1929" s="27"/>
      <c r="J1929" s="27"/>
      <c r="P1929" s="27"/>
      <c r="Q1929" s="27"/>
      <c r="R1929" s="27"/>
      <c r="S1929" s="27"/>
    </row>
    <row r="1930" spans="6:19" x14ac:dyDescent="0.25">
      <c r="F1930" s="27"/>
      <c r="G1930" s="27"/>
      <c r="H1930" s="27"/>
      <c r="I1930" s="27"/>
      <c r="J1930" s="27"/>
      <c r="P1930" s="27"/>
      <c r="Q1930" s="27"/>
      <c r="R1930" s="27"/>
      <c r="S1930" s="27"/>
    </row>
    <row r="1931" spans="6:19" x14ac:dyDescent="0.25">
      <c r="F1931" s="27"/>
      <c r="G1931" s="27"/>
      <c r="H1931" s="27"/>
      <c r="I1931" s="27"/>
      <c r="J1931" s="27"/>
      <c r="P1931" s="27"/>
      <c r="Q1931" s="27"/>
      <c r="R1931" s="27"/>
      <c r="S1931" s="27"/>
    </row>
    <row r="1932" spans="6:19" x14ac:dyDescent="0.25">
      <c r="F1932" s="27"/>
      <c r="G1932" s="27"/>
      <c r="H1932" s="27"/>
      <c r="I1932" s="27"/>
      <c r="J1932" s="27"/>
      <c r="P1932" s="27"/>
      <c r="Q1932" s="27"/>
      <c r="R1932" s="27"/>
      <c r="S1932" s="27"/>
    </row>
    <row r="1933" spans="6:19" x14ac:dyDescent="0.25">
      <c r="F1933" s="27"/>
      <c r="G1933" s="27"/>
      <c r="H1933" s="27"/>
      <c r="I1933" s="27"/>
      <c r="J1933" s="27"/>
      <c r="P1933" s="27"/>
      <c r="Q1933" s="27"/>
      <c r="R1933" s="27"/>
      <c r="S1933" s="27"/>
    </row>
    <row r="1934" spans="6:19" x14ac:dyDescent="0.25">
      <c r="F1934" s="27"/>
      <c r="G1934" s="27"/>
      <c r="H1934" s="27"/>
      <c r="I1934" s="27"/>
      <c r="J1934" s="27"/>
      <c r="P1934" s="27"/>
      <c r="Q1934" s="27"/>
      <c r="R1934" s="27"/>
      <c r="S1934" s="27"/>
    </row>
    <row r="1935" spans="6:19" x14ac:dyDescent="0.25">
      <c r="F1935" s="27"/>
      <c r="G1935" s="27"/>
      <c r="H1935" s="27"/>
      <c r="I1935" s="27"/>
      <c r="J1935" s="27"/>
      <c r="P1935" s="27"/>
      <c r="Q1935" s="27"/>
      <c r="R1935" s="27"/>
      <c r="S1935" s="27"/>
    </row>
    <row r="1936" spans="6:19" x14ac:dyDescent="0.25">
      <c r="F1936" s="27"/>
      <c r="G1936" s="27"/>
      <c r="H1936" s="27"/>
      <c r="I1936" s="27"/>
      <c r="J1936" s="27"/>
      <c r="P1936" s="27"/>
      <c r="Q1936" s="27"/>
      <c r="R1936" s="27"/>
      <c r="S1936" s="27"/>
    </row>
    <row r="1937" spans="6:19" x14ac:dyDescent="0.25">
      <c r="F1937" s="27"/>
      <c r="G1937" s="27"/>
      <c r="H1937" s="27"/>
      <c r="I1937" s="27"/>
      <c r="J1937" s="27"/>
      <c r="P1937" s="27"/>
      <c r="Q1937" s="27"/>
      <c r="R1937" s="27"/>
      <c r="S1937" s="27"/>
    </row>
    <row r="1938" spans="6:19" x14ac:dyDescent="0.25">
      <c r="F1938" s="27"/>
      <c r="G1938" s="27"/>
      <c r="H1938" s="27"/>
      <c r="I1938" s="27"/>
      <c r="J1938" s="27"/>
      <c r="P1938" s="27"/>
      <c r="Q1938" s="27"/>
      <c r="R1938" s="27"/>
      <c r="S1938" s="27"/>
    </row>
    <row r="1939" spans="6:19" x14ac:dyDescent="0.25">
      <c r="F1939" s="27"/>
      <c r="G1939" s="27"/>
      <c r="H1939" s="27"/>
      <c r="I1939" s="27"/>
      <c r="J1939" s="27"/>
      <c r="P1939" s="27"/>
      <c r="Q1939" s="27"/>
      <c r="R1939" s="27"/>
      <c r="S1939" s="27"/>
    </row>
    <row r="1940" spans="6:19" x14ac:dyDescent="0.25">
      <c r="F1940" s="27"/>
      <c r="G1940" s="27"/>
      <c r="H1940" s="27"/>
      <c r="I1940" s="27"/>
      <c r="J1940" s="27"/>
      <c r="P1940" s="27"/>
      <c r="Q1940" s="27"/>
      <c r="R1940" s="27"/>
      <c r="S1940" s="27"/>
    </row>
    <row r="1941" spans="6:19" x14ac:dyDescent="0.25">
      <c r="F1941" s="27"/>
      <c r="G1941" s="27"/>
      <c r="H1941" s="27"/>
      <c r="I1941" s="27"/>
      <c r="J1941" s="27"/>
      <c r="P1941" s="27"/>
      <c r="Q1941" s="27"/>
      <c r="R1941" s="27"/>
      <c r="S1941" s="27"/>
    </row>
    <row r="1942" spans="6:19" x14ac:dyDescent="0.25">
      <c r="F1942" s="27"/>
      <c r="G1942" s="27"/>
      <c r="H1942" s="27"/>
      <c r="I1942" s="27"/>
      <c r="J1942" s="27"/>
      <c r="P1942" s="27"/>
      <c r="Q1942" s="27"/>
      <c r="R1942" s="27"/>
      <c r="S1942" s="27"/>
    </row>
    <row r="1943" spans="6:19" x14ac:dyDescent="0.25">
      <c r="F1943" s="27"/>
      <c r="G1943" s="27"/>
      <c r="H1943" s="27"/>
      <c r="I1943" s="27"/>
      <c r="J1943" s="27"/>
      <c r="P1943" s="27"/>
      <c r="Q1943" s="27"/>
      <c r="R1943" s="27"/>
      <c r="S1943" s="27"/>
    </row>
    <row r="1944" spans="6:19" x14ac:dyDescent="0.25">
      <c r="F1944" s="27"/>
      <c r="G1944" s="27"/>
      <c r="H1944" s="27"/>
      <c r="I1944" s="27"/>
      <c r="J1944" s="27"/>
      <c r="P1944" s="27"/>
      <c r="Q1944" s="27"/>
      <c r="R1944" s="27"/>
      <c r="S1944" s="27"/>
    </row>
    <row r="1945" spans="6:19" x14ac:dyDescent="0.25">
      <c r="F1945" s="27"/>
      <c r="G1945" s="27"/>
      <c r="H1945" s="27"/>
      <c r="I1945" s="27"/>
      <c r="J1945" s="27"/>
      <c r="P1945" s="27"/>
      <c r="Q1945" s="27"/>
      <c r="R1945" s="27"/>
      <c r="S1945" s="27"/>
    </row>
    <row r="1946" spans="6:19" x14ac:dyDescent="0.25">
      <c r="F1946" s="27"/>
      <c r="G1946" s="27"/>
      <c r="H1946" s="27"/>
      <c r="I1946" s="27"/>
      <c r="J1946" s="27"/>
      <c r="P1946" s="27"/>
      <c r="Q1946" s="27"/>
      <c r="R1946" s="27"/>
      <c r="S1946" s="27"/>
    </row>
    <row r="1947" spans="6:19" x14ac:dyDescent="0.25">
      <c r="F1947" s="27"/>
      <c r="G1947" s="27"/>
      <c r="H1947" s="27"/>
      <c r="I1947" s="27"/>
      <c r="J1947" s="27"/>
      <c r="P1947" s="27"/>
      <c r="Q1947" s="27"/>
      <c r="R1947" s="27"/>
      <c r="S1947" s="27"/>
    </row>
    <row r="1948" spans="6:19" x14ac:dyDescent="0.25">
      <c r="F1948" s="27"/>
      <c r="G1948" s="27"/>
      <c r="H1948" s="27"/>
      <c r="I1948" s="27"/>
      <c r="J1948" s="27"/>
      <c r="P1948" s="27"/>
      <c r="Q1948" s="27"/>
      <c r="R1948" s="27"/>
      <c r="S1948" s="27"/>
    </row>
    <row r="1949" spans="6:19" x14ac:dyDescent="0.25">
      <c r="F1949" s="27"/>
      <c r="G1949" s="27"/>
      <c r="H1949" s="27"/>
      <c r="I1949" s="27"/>
      <c r="J1949" s="27"/>
      <c r="P1949" s="27"/>
      <c r="Q1949" s="27"/>
      <c r="R1949" s="27"/>
      <c r="S1949" s="27"/>
    </row>
    <row r="1950" spans="6:19" x14ac:dyDescent="0.25">
      <c r="F1950" s="27"/>
      <c r="G1950" s="27"/>
      <c r="H1950" s="27"/>
      <c r="I1950" s="27"/>
      <c r="J1950" s="27"/>
      <c r="P1950" s="27"/>
      <c r="Q1950" s="27"/>
      <c r="R1950" s="27"/>
      <c r="S1950" s="27"/>
    </row>
    <row r="1951" spans="6:19" x14ac:dyDescent="0.25">
      <c r="F1951" s="27"/>
      <c r="G1951" s="27"/>
      <c r="H1951" s="27"/>
      <c r="I1951" s="27"/>
      <c r="J1951" s="27"/>
      <c r="P1951" s="27"/>
      <c r="Q1951" s="27"/>
      <c r="R1951" s="27"/>
      <c r="S1951" s="27"/>
    </row>
    <row r="1952" spans="6:19" x14ac:dyDescent="0.25">
      <c r="F1952" s="27"/>
      <c r="G1952" s="27"/>
      <c r="H1952" s="27"/>
      <c r="I1952" s="27"/>
      <c r="J1952" s="27"/>
      <c r="P1952" s="27"/>
      <c r="Q1952" s="27"/>
      <c r="R1952" s="27"/>
      <c r="S1952" s="27"/>
    </row>
    <row r="1953" spans="6:19" x14ac:dyDescent="0.25">
      <c r="F1953" s="27"/>
      <c r="G1953" s="27"/>
      <c r="H1953" s="27"/>
      <c r="I1953" s="27"/>
      <c r="J1953" s="27"/>
      <c r="P1953" s="27"/>
      <c r="Q1953" s="27"/>
      <c r="R1953" s="27"/>
      <c r="S1953" s="27"/>
    </row>
    <row r="1954" spans="6:19" x14ac:dyDescent="0.25">
      <c r="F1954" s="27"/>
      <c r="G1954" s="27"/>
      <c r="H1954" s="27"/>
      <c r="I1954" s="27"/>
      <c r="J1954" s="27"/>
      <c r="P1954" s="27"/>
      <c r="Q1954" s="27"/>
      <c r="R1954" s="27"/>
      <c r="S1954" s="27"/>
    </row>
    <row r="1955" spans="6:19" x14ac:dyDescent="0.25">
      <c r="F1955" s="27"/>
      <c r="G1955" s="27"/>
      <c r="H1955" s="27"/>
      <c r="I1955" s="27"/>
      <c r="J1955" s="27"/>
      <c r="P1955" s="27"/>
      <c r="Q1955" s="27"/>
      <c r="R1955" s="27"/>
      <c r="S1955" s="27"/>
    </row>
    <row r="1956" spans="6:19" x14ac:dyDescent="0.25">
      <c r="F1956" s="27"/>
      <c r="G1956" s="27"/>
      <c r="H1956" s="27"/>
      <c r="I1956" s="27"/>
      <c r="J1956" s="27"/>
      <c r="P1956" s="27"/>
      <c r="Q1956" s="27"/>
      <c r="R1956" s="27"/>
      <c r="S1956" s="27"/>
    </row>
    <row r="1957" spans="6:19" x14ac:dyDescent="0.25">
      <c r="F1957" s="27"/>
      <c r="G1957" s="27"/>
      <c r="H1957" s="27"/>
      <c r="I1957" s="27"/>
      <c r="J1957" s="27"/>
      <c r="P1957" s="27"/>
      <c r="Q1957" s="27"/>
      <c r="R1957" s="27"/>
      <c r="S1957" s="27"/>
    </row>
    <row r="1958" spans="6:19" x14ac:dyDescent="0.25">
      <c r="F1958" s="27"/>
      <c r="G1958" s="27"/>
      <c r="H1958" s="27"/>
      <c r="I1958" s="27"/>
      <c r="J1958" s="27"/>
      <c r="P1958" s="27"/>
      <c r="Q1958" s="27"/>
      <c r="R1958" s="27"/>
      <c r="S1958" s="27"/>
    </row>
    <row r="1959" spans="6:19" x14ac:dyDescent="0.25">
      <c r="F1959" s="27"/>
      <c r="G1959" s="27"/>
      <c r="H1959" s="27"/>
      <c r="I1959" s="27"/>
      <c r="J1959" s="27"/>
      <c r="P1959" s="27"/>
      <c r="Q1959" s="27"/>
      <c r="R1959" s="27"/>
      <c r="S1959" s="27"/>
    </row>
    <row r="1960" spans="6:19" x14ac:dyDescent="0.25">
      <c r="F1960" s="27"/>
      <c r="G1960" s="27"/>
      <c r="H1960" s="27"/>
      <c r="I1960" s="27"/>
      <c r="J1960" s="27"/>
      <c r="P1960" s="27"/>
      <c r="Q1960" s="27"/>
      <c r="R1960" s="27"/>
      <c r="S1960" s="27"/>
    </row>
    <row r="1961" spans="6:19" x14ac:dyDescent="0.25">
      <c r="F1961" s="27"/>
      <c r="G1961" s="27"/>
      <c r="H1961" s="27"/>
      <c r="I1961" s="27"/>
      <c r="J1961" s="27"/>
      <c r="P1961" s="27"/>
      <c r="Q1961" s="27"/>
      <c r="R1961" s="27"/>
      <c r="S1961" s="27"/>
    </row>
    <row r="1962" spans="6:19" x14ac:dyDescent="0.25">
      <c r="F1962" s="27"/>
      <c r="G1962" s="27"/>
      <c r="H1962" s="27"/>
      <c r="I1962" s="27"/>
      <c r="J1962" s="27"/>
      <c r="P1962" s="27"/>
      <c r="Q1962" s="27"/>
      <c r="R1962" s="27"/>
      <c r="S1962" s="27"/>
    </row>
    <row r="1963" spans="6:19" x14ac:dyDescent="0.25">
      <c r="F1963" s="27"/>
      <c r="G1963" s="27"/>
      <c r="H1963" s="27"/>
      <c r="I1963" s="27"/>
      <c r="J1963" s="27"/>
      <c r="P1963" s="27"/>
      <c r="Q1963" s="27"/>
      <c r="R1963" s="27"/>
      <c r="S1963" s="27"/>
    </row>
    <row r="1964" spans="6:19" x14ac:dyDescent="0.25">
      <c r="F1964" s="27"/>
      <c r="G1964" s="27"/>
      <c r="H1964" s="27"/>
      <c r="I1964" s="27"/>
      <c r="J1964" s="27"/>
      <c r="P1964" s="27"/>
      <c r="Q1964" s="27"/>
      <c r="R1964" s="27"/>
      <c r="S1964" s="27"/>
    </row>
    <row r="1965" spans="6:19" x14ac:dyDescent="0.25">
      <c r="F1965" s="27"/>
      <c r="G1965" s="27"/>
      <c r="H1965" s="27"/>
      <c r="I1965" s="27"/>
      <c r="J1965" s="27"/>
      <c r="P1965" s="27"/>
      <c r="Q1965" s="27"/>
      <c r="R1965" s="27"/>
      <c r="S1965" s="27"/>
    </row>
    <row r="1966" spans="6:19" x14ac:dyDescent="0.25">
      <c r="F1966" s="27"/>
      <c r="G1966" s="27"/>
      <c r="H1966" s="27"/>
      <c r="I1966" s="27"/>
      <c r="J1966" s="27"/>
      <c r="P1966" s="27"/>
      <c r="Q1966" s="27"/>
      <c r="R1966" s="27"/>
      <c r="S1966" s="27"/>
    </row>
    <row r="1967" spans="6:19" x14ac:dyDescent="0.25">
      <c r="F1967" s="27"/>
      <c r="G1967" s="27"/>
      <c r="H1967" s="27"/>
      <c r="I1967" s="27"/>
      <c r="J1967" s="27"/>
      <c r="P1967" s="27"/>
      <c r="Q1967" s="27"/>
      <c r="R1967" s="27"/>
      <c r="S1967" s="27"/>
    </row>
    <row r="1968" spans="6:19" x14ac:dyDescent="0.25">
      <c r="F1968" s="27"/>
      <c r="G1968" s="27"/>
      <c r="H1968" s="27"/>
      <c r="I1968" s="27"/>
      <c r="J1968" s="27"/>
      <c r="P1968" s="27"/>
      <c r="Q1968" s="27"/>
      <c r="R1968" s="27"/>
      <c r="S1968" s="27"/>
    </row>
    <row r="1969" spans="6:19" x14ac:dyDescent="0.25">
      <c r="F1969" s="27"/>
      <c r="G1969" s="27"/>
      <c r="H1969" s="27"/>
      <c r="I1969" s="27"/>
      <c r="J1969" s="27"/>
      <c r="P1969" s="27"/>
      <c r="Q1969" s="27"/>
      <c r="R1969" s="27"/>
      <c r="S1969" s="27"/>
    </row>
    <row r="1970" spans="6:19" x14ac:dyDescent="0.25">
      <c r="F1970" s="27"/>
      <c r="G1970" s="27"/>
      <c r="H1970" s="27"/>
      <c r="I1970" s="27"/>
      <c r="J1970" s="27"/>
      <c r="P1970" s="27"/>
      <c r="Q1970" s="27"/>
      <c r="R1970" s="27"/>
      <c r="S1970" s="27"/>
    </row>
    <row r="1971" spans="6:19" x14ac:dyDescent="0.25">
      <c r="F1971" s="27"/>
      <c r="G1971" s="27"/>
      <c r="H1971" s="27"/>
      <c r="I1971" s="27"/>
      <c r="J1971" s="27"/>
      <c r="P1971" s="27"/>
      <c r="Q1971" s="27"/>
      <c r="R1971" s="27"/>
      <c r="S1971" s="27"/>
    </row>
    <row r="1972" spans="6:19" x14ac:dyDescent="0.25">
      <c r="F1972" s="27"/>
      <c r="G1972" s="27"/>
      <c r="H1972" s="27"/>
      <c r="I1972" s="27"/>
      <c r="J1972" s="27"/>
      <c r="P1972" s="27"/>
      <c r="Q1972" s="27"/>
      <c r="R1972" s="27"/>
      <c r="S1972" s="27"/>
    </row>
    <row r="1973" spans="6:19" x14ac:dyDescent="0.25">
      <c r="F1973" s="27"/>
      <c r="G1973" s="27"/>
      <c r="H1973" s="27"/>
      <c r="I1973" s="27"/>
      <c r="J1973" s="27"/>
      <c r="P1973" s="27"/>
      <c r="Q1973" s="27"/>
      <c r="R1973" s="27"/>
      <c r="S1973" s="27"/>
    </row>
    <row r="1974" spans="6:19" x14ac:dyDescent="0.25">
      <c r="F1974" s="27"/>
      <c r="G1974" s="27"/>
      <c r="H1974" s="27"/>
      <c r="I1974" s="27"/>
      <c r="J1974" s="27"/>
      <c r="P1974" s="27"/>
      <c r="Q1974" s="27"/>
      <c r="R1974" s="27"/>
      <c r="S1974" s="27"/>
    </row>
    <row r="1975" spans="6:19" x14ac:dyDescent="0.25">
      <c r="F1975" s="27"/>
      <c r="G1975" s="27"/>
      <c r="H1975" s="27"/>
      <c r="I1975" s="27"/>
      <c r="J1975" s="27"/>
      <c r="P1975" s="27"/>
      <c r="Q1975" s="27"/>
      <c r="R1975" s="27"/>
      <c r="S1975" s="27"/>
    </row>
    <row r="1976" spans="6:19" x14ac:dyDescent="0.25">
      <c r="F1976" s="27"/>
      <c r="G1976" s="27"/>
      <c r="H1976" s="27"/>
      <c r="I1976" s="27"/>
      <c r="J1976" s="27"/>
      <c r="P1976" s="27"/>
      <c r="Q1976" s="27"/>
      <c r="R1976" s="27"/>
      <c r="S1976" s="27"/>
    </row>
    <row r="1977" spans="6:19" x14ac:dyDescent="0.25">
      <c r="F1977" s="27"/>
      <c r="G1977" s="27"/>
      <c r="H1977" s="27"/>
      <c r="I1977" s="27"/>
      <c r="J1977" s="27"/>
      <c r="P1977" s="27"/>
      <c r="Q1977" s="27"/>
      <c r="R1977" s="27"/>
      <c r="S1977" s="27"/>
    </row>
    <row r="1978" spans="6:19" x14ac:dyDescent="0.25">
      <c r="F1978" s="27"/>
      <c r="G1978" s="27"/>
      <c r="H1978" s="27"/>
      <c r="I1978" s="27"/>
      <c r="J1978" s="27"/>
      <c r="P1978" s="27"/>
      <c r="Q1978" s="27"/>
      <c r="R1978" s="27"/>
      <c r="S1978" s="27"/>
    </row>
    <row r="1979" spans="6:19" x14ac:dyDescent="0.25">
      <c r="F1979" s="27"/>
      <c r="G1979" s="27"/>
      <c r="H1979" s="27"/>
      <c r="I1979" s="27"/>
      <c r="J1979" s="27"/>
      <c r="P1979" s="27"/>
      <c r="Q1979" s="27"/>
      <c r="R1979" s="27"/>
      <c r="S1979" s="27"/>
    </row>
    <row r="1980" spans="6:19" x14ac:dyDescent="0.25">
      <c r="F1980" s="27"/>
      <c r="G1980" s="27"/>
      <c r="H1980" s="27"/>
      <c r="I1980" s="27"/>
      <c r="J1980" s="27"/>
      <c r="P1980" s="27"/>
      <c r="Q1980" s="27"/>
      <c r="R1980" s="27"/>
      <c r="S1980" s="27"/>
    </row>
    <row r="1981" spans="6:19" x14ac:dyDescent="0.25">
      <c r="F1981" s="27"/>
      <c r="G1981" s="27"/>
      <c r="H1981" s="27"/>
      <c r="I1981" s="27"/>
      <c r="J1981" s="27"/>
      <c r="P1981" s="27"/>
      <c r="Q1981" s="27"/>
      <c r="R1981" s="27"/>
      <c r="S1981" s="27"/>
    </row>
    <row r="1982" spans="6:19" x14ac:dyDescent="0.25">
      <c r="F1982" s="27"/>
      <c r="G1982" s="27"/>
      <c r="H1982" s="27"/>
      <c r="I1982" s="27"/>
      <c r="J1982" s="27"/>
      <c r="P1982" s="27"/>
      <c r="Q1982" s="27"/>
      <c r="R1982" s="27"/>
      <c r="S1982" s="27"/>
    </row>
    <row r="1983" spans="6:19" x14ac:dyDescent="0.25">
      <c r="F1983" s="27"/>
      <c r="G1983" s="27"/>
      <c r="H1983" s="27"/>
      <c r="I1983" s="27"/>
      <c r="J1983" s="27"/>
      <c r="P1983" s="27"/>
      <c r="Q1983" s="27"/>
      <c r="R1983" s="27"/>
      <c r="S1983" s="27"/>
    </row>
    <row r="1984" spans="6:19" x14ac:dyDescent="0.25">
      <c r="F1984" s="27"/>
      <c r="G1984" s="27"/>
      <c r="H1984" s="27"/>
      <c r="I1984" s="27"/>
      <c r="J1984" s="27"/>
      <c r="P1984" s="27"/>
      <c r="Q1984" s="27"/>
      <c r="R1984" s="27"/>
      <c r="S1984" s="27"/>
    </row>
    <row r="1985" spans="6:19" x14ac:dyDescent="0.25">
      <c r="F1985" s="27"/>
      <c r="G1985" s="27"/>
      <c r="H1985" s="27"/>
      <c r="I1985" s="27"/>
      <c r="J1985" s="27"/>
      <c r="P1985" s="27"/>
      <c r="Q1985" s="27"/>
      <c r="R1985" s="27"/>
      <c r="S1985" s="27"/>
    </row>
    <row r="1986" spans="6:19" x14ac:dyDescent="0.25">
      <c r="F1986" s="27"/>
      <c r="G1986" s="27"/>
      <c r="H1986" s="27"/>
      <c r="I1986" s="27"/>
      <c r="J1986" s="27"/>
      <c r="P1986" s="27"/>
      <c r="Q1986" s="27"/>
      <c r="R1986" s="27"/>
      <c r="S1986" s="27"/>
    </row>
    <row r="1987" spans="6:19" x14ac:dyDescent="0.25">
      <c r="F1987" s="27"/>
      <c r="G1987" s="27"/>
      <c r="H1987" s="27"/>
      <c r="I1987" s="27"/>
      <c r="J1987" s="27"/>
      <c r="P1987" s="27"/>
      <c r="Q1987" s="27"/>
      <c r="R1987" s="27"/>
      <c r="S1987" s="27"/>
    </row>
    <row r="1988" spans="6:19" x14ac:dyDescent="0.25">
      <c r="F1988" s="27"/>
      <c r="G1988" s="27"/>
      <c r="H1988" s="27"/>
      <c r="I1988" s="27"/>
      <c r="J1988" s="27"/>
      <c r="P1988" s="27"/>
      <c r="Q1988" s="27"/>
      <c r="R1988" s="27"/>
      <c r="S1988" s="27"/>
    </row>
    <row r="1989" spans="6:19" x14ac:dyDescent="0.25">
      <c r="F1989" s="27"/>
      <c r="G1989" s="27"/>
      <c r="H1989" s="27"/>
      <c r="I1989" s="27"/>
      <c r="J1989" s="27"/>
      <c r="P1989" s="27"/>
      <c r="Q1989" s="27"/>
      <c r="R1989" s="27"/>
      <c r="S1989" s="27"/>
    </row>
    <row r="1990" spans="6:19" x14ac:dyDescent="0.25">
      <c r="F1990" s="27"/>
      <c r="G1990" s="27"/>
      <c r="H1990" s="27"/>
      <c r="I1990" s="27"/>
      <c r="J1990" s="27"/>
      <c r="P1990" s="27"/>
      <c r="Q1990" s="27"/>
      <c r="R1990" s="27"/>
      <c r="S1990" s="27"/>
    </row>
    <row r="1991" spans="6:19" x14ac:dyDescent="0.25">
      <c r="F1991" s="27"/>
      <c r="G1991" s="27"/>
      <c r="H1991" s="27"/>
      <c r="I1991" s="27"/>
      <c r="J1991" s="27"/>
      <c r="P1991" s="27"/>
      <c r="Q1991" s="27"/>
      <c r="R1991" s="27"/>
      <c r="S1991" s="27"/>
    </row>
    <row r="1992" spans="6:19" x14ac:dyDescent="0.25">
      <c r="F1992" s="27"/>
      <c r="G1992" s="27"/>
      <c r="H1992" s="27"/>
      <c r="I1992" s="27"/>
      <c r="J1992" s="27"/>
      <c r="P1992" s="27"/>
      <c r="Q1992" s="27"/>
      <c r="R1992" s="27"/>
      <c r="S1992" s="27"/>
    </row>
    <row r="1993" spans="6:19" x14ac:dyDescent="0.25">
      <c r="F1993" s="27"/>
      <c r="G1993" s="27"/>
      <c r="H1993" s="27"/>
      <c r="I1993" s="27"/>
      <c r="J1993" s="27"/>
      <c r="P1993" s="27"/>
      <c r="Q1993" s="27"/>
      <c r="R1993" s="27"/>
      <c r="S1993" s="27"/>
    </row>
    <row r="1994" spans="6:19" x14ac:dyDescent="0.25">
      <c r="F1994" s="27"/>
      <c r="G1994" s="27"/>
      <c r="H1994" s="27"/>
      <c r="I1994" s="27"/>
      <c r="J1994" s="27"/>
      <c r="P1994" s="27"/>
      <c r="Q1994" s="27"/>
      <c r="R1994" s="27"/>
      <c r="S1994" s="27"/>
    </row>
  </sheetData>
  <sheetProtection password="E96D" sheet="1" objects="1" scenarios="1" formatCells="0" formatColumns="0" formatRows="0" sort="0" autoFilter="0" pivotTables="0"/>
  <conditionalFormatting sqref="Q9:Q29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{5C4713B9-91CE-4EFD-B58C-CC2E691965AE}</x14:id>
        </ext>
      </extLst>
    </cfRule>
  </conditionalFormatting>
  <conditionalFormatting sqref="R9:R29">
    <cfRule type="dataBar" priority="1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{6383AC27-3265-4926-AAE8-9136D5A4B27A}</x14:id>
        </ext>
      </extLst>
    </cfRule>
  </conditionalFormatting>
  <conditionalFormatting sqref="S9:S29">
    <cfRule type="dataBar" priority="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{E1694261-FBA9-4FB4-A68E-B19185C3B4BD}</x14:id>
        </ext>
      </extLst>
    </cfRule>
  </conditionalFormatting>
  <conditionalFormatting sqref="W9:W29">
    <cfRule type="dataBar" priority="1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{B8A00317-F9D4-45DD-AB9E-E596452385BD}</x14:id>
        </ext>
      </extLst>
    </cfRule>
  </conditionalFormatting>
  <conditionalFormatting sqref="P29">
    <cfRule type="containsText" dxfId="40" priority="9" operator="containsText" text="ВСЕ ВЕРНО">
      <formula>NOT(ISERROR(SEARCH("ВСЕ ВЕРНО",P29)))</formula>
    </cfRule>
    <cfRule type="containsText" dxfId="39" priority="14" operator="containsText" text="должно быть 100">
      <formula>NOT(ISERROR(SEARCH("должно быть 100",P29)))</formula>
    </cfRule>
  </conditionalFormatting>
  <conditionalFormatting sqref="T32:X32">
    <cfRule type="containsText" dxfId="38" priority="12" operator="containsText" text="В норме">
      <formula>NOT(ISERROR(SEARCH("В норме",T32)))</formula>
    </cfRule>
  </conditionalFormatting>
  <conditionalFormatting sqref="V32:W32">
    <cfRule type="containsText" dxfId="37" priority="10" operator="containsText" text="Недостаточно протеина">
      <formula>NOT(ISERROR(SEARCH("Недостаточно протеина",V32)))</formula>
    </cfRule>
    <cfRule type="containsText" dxfId="36" priority="11" operator="containsText" text="Избыток протеина">
      <formula>NOT(ISERROR(SEARCH("Избыток протеина",V32)))</formula>
    </cfRule>
  </conditionalFormatting>
  <conditionalFormatting sqref="U32">
    <cfRule type="containsText" dxfId="35" priority="7" operator="containsText" text="Недостаточно каротина">
      <formula>NOT(ISERROR(SEARCH("Недостаточно каротина",U32)))</formula>
    </cfRule>
    <cfRule type="containsText" dxfId="34" priority="8" operator="containsText" text="Избыток каротина">
      <formula>NOT(ISERROR(SEARCH("Избыток каротина",U32)))</formula>
    </cfRule>
  </conditionalFormatting>
  <conditionalFormatting sqref="V32">
    <cfRule type="containsText" dxfId="33" priority="5" operator="containsText" text="Избыток клетчатки">
      <formula>NOT(ISERROR(SEARCH("Избыток клетчатки",V32)))</formula>
    </cfRule>
    <cfRule type="containsText" dxfId="32" priority="6" operator="containsText" text="Недостаточно клетчатки">
      <formula>NOT(ISERROR(SEARCH("Недостаточно клетчатки",V32)))</formula>
    </cfRule>
  </conditionalFormatting>
  <conditionalFormatting sqref="T32">
    <cfRule type="containsText" dxfId="31" priority="3" operator="containsText" text="Добавить мясокостную муку">
      <formula>NOT(ISERROR(SEARCH("Добавить мясокостную муку",T32)))</formula>
    </cfRule>
    <cfRule type="containsText" dxfId="30" priority="4" operator="containsText" text="Добавить кормовой мел">
      <formula>NOT(ISERROR(SEARCH("Добавить кормовой мел",T32)))</formula>
    </cfRule>
  </conditionalFormatting>
  <conditionalFormatting sqref="X32">
    <cfRule type="containsText" dxfId="29" priority="1" operator="containsText" text="Добавить монокальцийфосфат">
      <formula>NOT(ISERROR(SEARCH("Добавить монокальцийфосфат",X32)))</formula>
    </cfRule>
    <cfRule type="containsText" dxfId="28" priority="2" operator="containsText" text="Добавить мясокостную муку">
      <formula>NOT(ISERROR(SEARCH("Добавить мясокостную муку",X32)))</formula>
    </cfRule>
  </conditionalFormatting>
  <hyperlinks>
    <hyperlink ref="S5" r:id="rId3"/>
    <hyperlink ref="G5" r:id="rId4"/>
  </hyperlinks>
  <pageMargins left="0.7" right="0.7" top="0.75" bottom="0.75" header="0.3" footer="0.3"/>
  <pageSetup paperSize="9" fitToHeight="0" orientation="landscape" verticalDpi="0" r:id="rId5"/>
  <legacyDrawing r:id="rId6"/>
  <tableParts count="2">
    <tablePart r:id="rId7"/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C4713B9-91CE-4EFD-B58C-CC2E691965A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Q9:Q29</xm:sqref>
        </x14:conditionalFormatting>
        <x14:conditionalFormatting xmlns:xm="http://schemas.microsoft.com/office/excel/2006/main">
          <x14:cfRule type="dataBar" id="{6383AC27-3265-4926-AAE8-9136D5A4B27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R9:R29</xm:sqref>
        </x14:conditionalFormatting>
        <x14:conditionalFormatting xmlns:xm="http://schemas.microsoft.com/office/excel/2006/main">
          <x14:cfRule type="dataBar" id="{E1694261-FBA9-4FB4-A68E-B19185C3B4B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S9:S29</xm:sqref>
        </x14:conditionalFormatting>
        <x14:conditionalFormatting xmlns:xm="http://schemas.microsoft.com/office/excel/2006/main">
          <x14:cfRule type="dataBar" id="{B8A00317-F9D4-45DD-AB9E-E596452385BD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W9:W29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L49"/>
  <sheetViews>
    <sheetView topLeftCell="A7" workbookViewId="0">
      <selection activeCell="R36" sqref="R36"/>
    </sheetView>
  </sheetViews>
  <sheetFormatPr defaultRowHeight="15" x14ac:dyDescent="0.25"/>
  <cols>
    <col min="1" max="1" width="10" customWidth="1"/>
    <col min="2" max="3" width="9.140625" customWidth="1"/>
  </cols>
  <sheetData>
    <row r="4" spans="3:12" x14ac:dyDescent="0.25">
      <c r="C4" s="69" t="s">
        <v>169</v>
      </c>
      <c r="D4" s="69"/>
    </row>
    <row r="5" spans="3:12" x14ac:dyDescent="0.25">
      <c r="C5" s="68" t="s">
        <v>170</v>
      </c>
    </row>
    <row r="6" spans="3:12" ht="15.75" thickBot="1" x14ac:dyDescent="0.3">
      <c r="C6" s="44"/>
    </row>
    <row r="7" spans="3:12" x14ac:dyDescent="0.25">
      <c r="C7" s="45"/>
      <c r="D7" s="70" t="s">
        <v>173</v>
      </c>
      <c r="E7" s="71"/>
      <c r="F7" s="72"/>
      <c r="G7" s="70" t="s">
        <v>174</v>
      </c>
      <c r="H7" s="71"/>
      <c r="I7" s="71"/>
      <c r="J7" s="71"/>
      <c r="K7" s="71"/>
      <c r="L7" s="72"/>
    </row>
    <row r="8" spans="3:12" x14ac:dyDescent="0.25">
      <c r="C8" s="46" t="s">
        <v>171</v>
      </c>
      <c r="D8" s="73"/>
      <c r="E8" s="74"/>
      <c r="F8" s="75"/>
      <c r="G8" s="73"/>
      <c r="H8" s="74"/>
      <c r="I8" s="74"/>
      <c r="J8" s="74"/>
      <c r="K8" s="74"/>
      <c r="L8" s="75"/>
    </row>
    <row r="9" spans="3:12" ht="15.75" thickBot="1" x14ac:dyDescent="0.3">
      <c r="C9" s="46" t="s">
        <v>172</v>
      </c>
      <c r="D9" s="76"/>
      <c r="E9" s="77"/>
      <c r="F9" s="78"/>
      <c r="G9" s="76"/>
      <c r="H9" s="77"/>
      <c r="I9" s="77"/>
      <c r="J9" s="77"/>
      <c r="K9" s="77"/>
      <c r="L9" s="78"/>
    </row>
    <row r="10" spans="3:12" ht="20.25" customHeight="1" x14ac:dyDescent="0.25">
      <c r="C10" s="47"/>
      <c r="D10" s="79" t="s">
        <v>175</v>
      </c>
      <c r="E10" s="51" t="s">
        <v>176</v>
      </c>
      <c r="F10" s="51" t="s">
        <v>178</v>
      </c>
      <c r="G10" s="82" t="s">
        <v>180</v>
      </c>
      <c r="H10" s="51"/>
      <c r="I10" s="51"/>
      <c r="J10" s="51"/>
      <c r="K10" s="50"/>
      <c r="L10" s="82" t="s">
        <v>181</v>
      </c>
    </row>
    <row r="11" spans="3:12" x14ac:dyDescent="0.25">
      <c r="C11" s="48"/>
      <c r="D11" s="80"/>
      <c r="E11" s="51" t="s">
        <v>177</v>
      </c>
      <c r="F11" s="51" t="s">
        <v>179</v>
      </c>
      <c r="G11" s="83"/>
      <c r="H11" s="53">
        <v>41671</v>
      </c>
      <c r="I11" s="53">
        <v>41700</v>
      </c>
      <c r="J11" s="53">
        <v>41732</v>
      </c>
      <c r="K11" s="53">
        <v>41763</v>
      </c>
      <c r="L11" s="83"/>
    </row>
    <row r="12" spans="3:12" ht="15.75" thickBot="1" x14ac:dyDescent="0.3">
      <c r="C12" s="49"/>
      <c r="D12" s="81"/>
      <c r="E12" s="52"/>
      <c r="F12" s="52"/>
      <c r="G12" s="84"/>
      <c r="H12" s="52"/>
      <c r="I12" s="54"/>
      <c r="J12" s="54"/>
      <c r="K12" s="54"/>
      <c r="L12" s="84"/>
    </row>
    <row r="13" spans="3:12" x14ac:dyDescent="0.25">
      <c r="C13" s="55"/>
      <c r="D13" s="57"/>
      <c r="E13" s="57"/>
      <c r="F13" s="57"/>
      <c r="G13" s="57"/>
      <c r="H13" s="57"/>
      <c r="I13" s="57"/>
      <c r="J13" s="57"/>
      <c r="K13" s="57"/>
      <c r="L13" s="57"/>
    </row>
    <row r="14" spans="3:12" ht="26.25" thickBot="1" x14ac:dyDescent="0.3">
      <c r="C14" s="56" t="s">
        <v>0</v>
      </c>
      <c r="D14" s="58">
        <v>800</v>
      </c>
      <c r="E14" s="58" t="s">
        <v>182</v>
      </c>
      <c r="F14" s="58" t="s">
        <v>183</v>
      </c>
      <c r="G14" s="58">
        <v>30</v>
      </c>
      <c r="H14" s="58">
        <v>200</v>
      </c>
      <c r="I14" s="58" t="s">
        <v>184</v>
      </c>
      <c r="J14" s="58" t="s">
        <v>185</v>
      </c>
      <c r="K14" s="58" t="s">
        <v>186</v>
      </c>
      <c r="L14" s="58" t="s">
        <v>187</v>
      </c>
    </row>
    <row r="15" spans="3:12" x14ac:dyDescent="0.25">
      <c r="C15" s="59"/>
      <c r="D15" s="57"/>
      <c r="E15" s="57"/>
      <c r="F15" s="57"/>
      <c r="G15" s="57"/>
      <c r="H15" s="60"/>
      <c r="I15" s="57"/>
      <c r="J15" s="57"/>
      <c r="K15" s="57"/>
      <c r="L15" s="57"/>
    </row>
    <row r="16" spans="3:12" ht="15.75" thickBot="1" x14ac:dyDescent="0.3">
      <c r="C16" s="56" t="s">
        <v>188</v>
      </c>
      <c r="D16" s="58">
        <v>300</v>
      </c>
      <c r="E16" s="58">
        <v>200</v>
      </c>
      <c r="F16" s="58" t="s">
        <v>189</v>
      </c>
      <c r="G16" s="58" t="s">
        <v>190</v>
      </c>
      <c r="H16" s="58" t="s">
        <v>190</v>
      </c>
      <c r="I16" s="58" t="s">
        <v>190</v>
      </c>
      <c r="J16" s="58">
        <v>100</v>
      </c>
      <c r="K16" s="58">
        <v>150</v>
      </c>
      <c r="L16" s="58">
        <v>200</v>
      </c>
    </row>
    <row r="17" spans="3:12" x14ac:dyDescent="0.25">
      <c r="C17" s="55"/>
      <c r="D17" s="57"/>
      <c r="E17" s="57"/>
      <c r="F17" s="57"/>
      <c r="G17" s="57"/>
      <c r="H17" s="57"/>
      <c r="I17" s="57"/>
      <c r="J17" s="57"/>
      <c r="K17" s="57"/>
      <c r="L17" s="57"/>
    </row>
    <row r="18" spans="3:12" ht="26.25" thickBot="1" x14ac:dyDescent="0.3">
      <c r="C18" s="56" t="s">
        <v>191</v>
      </c>
      <c r="D18" s="58">
        <v>250</v>
      </c>
      <c r="E18" s="58">
        <v>200</v>
      </c>
      <c r="F18" s="58" t="s">
        <v>192</v>
      </c>
      <c r="G18" s="58">
        <v>20</v>
      </c>
      <c r="H18" s="58">
        <v>50</v>
      </c>
      <c r="I18" s="58">
        <v>75</v>
      </c>
      <c r="J18" s="58" t="s">
        <v>193</v>
      </c>
      <c r="K18" s="58" t="s">
        <v>194</v>
      </c>
      <c r="L18" s="58" t="s">
        <v>195</v>
      </c>
    </row>
    <row r="19" spans="3:12" x14ac:dyDescent="0.25">
      <c r="C19" s="55"/>
      <c r="D19" s="57"/>
      <c r="E19" s="57"/>
      <c r="F19" s="57"/>
      <c r="G19" s="57"/>
      <c r="H19" s="57"/>
      <c r="I19" s="57"/>
      <c r="J19" s="57"/>
      <c r="K19" s="57"/>
      <c r="L19" s="57"/>
    </row>
    <row r="20" spans="3:12" ht="15.75" thickBot="1" x14ac:dyDescent="0.3">
      <c r="C20" s="56" t="s">
        <v>196</v>
      </c>
      <c r="D20" s="58">
        <v>300</v>
      </c>
      <c r="E20" s="58" t="s">
        <v>189</v>
      </c>
      <c r="F20" s="58" t="s">
        <v>197</v>
      </c>
      <c r="G20" s="58">
        <v>50</v>
      </c>
      <c r="H20" s="58" t="s">
        <v>198</v>
      </c>
      <c r="I20" s="58">
        <v>150</v>
      </c>
      <c r="J20" s="58" t="s">
        <v>193</v>
      </c>
      <c r="K20" s="58" t="s">
        <v>194</v>
      </c>
      <c r="L20" s="58" t="s">
        <v>195</v>
      </c>
    </row>
    <row r="21" spans="3:12" x14ac:dyDescent="0.25">
      <c r="C21" s="55"/>
      <c r="D21" s="57"/>
      <c r="E21" s="57"/>
      <c r="F21" s="57"/>
      <c r="G21" s="57"/>
      <c r="H21" s="57"/>
      <c r="I21" s="57"/>
      <c r="J21" s="57"/>
      <c r="K21" s="57"/>
      <c r="L21" s="57"/>
    </row>
    <row r="22" spans="3:12" ht="26.25" thickBot="1" x14ac:dyDescent="0.3">
      <c r="C22" s="56" t="s">
        <v>199</v>
      </c>
      <c r="D22" s="58">
        <v>300</v>
      </c>
      <c r="E22" s="58" t="s">
        <v>200</v>
      </c>
      <c r="F22" s="58" t="s">
        <v>189</v>
      </c>
      <c r="G22" s="58" t="s">
        <v>190</v>
      </c>
      <c r="H22" s="58">
        <v>30</v>
      </c>
      <c r="I22" s="58">
        <v>75</v>
      </c>
      <c r="J22" s="58">
        <v>150</v>
      </c>
      <c r="K22" s="58">
        <v>200</v>
      </c>
      <c r="L22" s="58" t="s">
        <v>195</v>
      </c>
    </row>
    <row r="23" spans="3:12" x14ac:dyDescent="0.25">
      <c r="C23" s="55"/>
      <c r="D23" s="57"/>
      <c r="E23" s="57"/>
      <c r="F23" s="57"/>
      <c r="G23" s="57"/>
      <c r="H23" s="57"/>
      <c r="I23" s="57"/>
      <c r="J23" s="57"/>
      <c r="K23" s="57"/>
      <c r="L23" s="57"/>
    </row>
    <row r="24" spans="3:12" ht="15.75" thickBot="1" x14ac:dyDescent="0.3">
      <c r="C24" s="56" t="s">
        <v>32</v>
      </c>
      <c r="D24" s="58" t="s">
        <v>193</v>
      </c>
      <c r="E24" s="58">
        <v>175</v>
      </c>
      <c r="F24" s="58" t="s">
        <v>195</v>
      </c>
      <c r="G24" s="58">
        <v>10</v>
      </c>
      <c r="H24" s="58">
        <v>20</v>
      </c>
      <c r="I24" s="58" t="s">
        <v>201</v>
      </c>
      <c r="J24" s="58" t="s">
        <v>202</v>
      </c>
      <c r="K24" s="58" t="s">
        <v>203</v>
      </c>
      <c r="L24" s="58" t="s">
        <v>204</v>
      </c>
    </row>
    <row r="25" spans="3:12" x14ac:dyDescent="0.25">
      <c r="C25" s="59"/>
      <c r="D25" s="57"/>
      <c r="E25" s="57"/>
      <c r="F25" s="57"/>
      <c r="G25" s="57"/>
      <c r="H25" s="57"/>
      <c r="I25" s="57"/>
      <c r="J25" s="57"/>
      <c r="K25" s="57"/>
      <c r="L25" s="57"/>
    </row>
    <row r="26" spans="3:12" ht="26.25" thickBot="1" x14ac:dyDescent="0.3">
      <c r="C26" s="56" t="s">
        <v>205</v>
      </c>
      <c r="D26" s="58">
        <v>100</v>
      </c>
      <c r="E26" s="58">
        <v>100</v>
      </c>
      <c r="F26" s="58" t="s">
        <v>206</v>
      </c>
      <c r="G26" s="58">
        <v>8</v>
      </c>
      <c r="H26" s="58" t="s">
        <v>190</v>
      </c>
      <c r="I26" s="58">
        <v>50</v>
      </c>
      <c r="J26" s="58" t="s">
        <v>202</v>
      </c>
      <c r="K26" s="58" t="s">
        <v>203</v>
      </c>
      <c r="L26" s="58" t="s">
        <v>204</v>
      </c>
    </row>
    <row r="27" spans="3:12" x14ac:dyDescent="0.25">
      <c r="C27" s="59"/>
      <c r="D27" s="57"/>
      <c r="E27" s="57"/>
      <c r="F27" s="57"/>
      <c r="G27" s="57"/>
      <c r="H27" s="57"/>
      <c r="I27" s="57"/>
      <c r="J27" s="57"/>
      <c r="K27" s="57"/>
      <c r="L27" s="57"/>
    </row>
    <row r="28" spans="3:12" ht="26.25" thickBot="1" x14ac:dyDescent="0.3">
      <c r="C28" s="56" t="s">
        <v>207</v>
      </c>
      <c r="D28" s="58">
        <v>50</v>
      </c>
      <c r="E28" s="58" t="s">
        <v>202</v>
      </c>
      <c r="F28" s="58" t="s">
        <v>206</v>
      </c>
      <c r="G28" s="61">
        <v>41919</v>
      </c>
      <c r="H28" s="58">
        <v>30</v>
      </c>
      <c r="I28" s="58" t="s">
        <v>208</v>
      </c>
      <c r="J28" s="58" t="s">
        <v>209</v>
      </c>
      <c r="K28" s="58" t="s">
        <v>202</v>
      </c>
      <c r="L28" s="58">
        <v>100</v>
      </c>
    </row>
    <row r="29" spans="3:12" x14ac:dyDescent="0.25">
      <c r="C29" s="55"/>
      <c r="D29" s="57"/>
      <c r="E29" s="57"/>
      <c r="F29" s="57"/>
      <c r="G29" s="57"/>
      <c r="H29" s="57"/>
      <c r="I29" s="57"/>
      <c r="J29" s="57"/>
      <c r="K29" s="57"/>
      <c r="L29" s="57"/>
    </row>
    <row r="30" spans="3:12" ht="26.25" thickBot="1" x14ac:dyDescent="0.3">
      <c r="C30" s="56" t="s">
        <v>210</v>
      </c>
      <c r="D30" s="58">
        <v>40</v>
      </c>
      <c r="E30" s="58" t="s">
        <v>211</v>
      </c>
      <c r="F30" s="62" t="s">
        <v>212</v>
      </c>
      <c r="G30" s="58" t="s">
        <v>190</v>
      </c>
      <c r="H30" s="58" t="s">
        <v>213</v>
      </c>
      <c r="I30" s="58" t="s">
        <v>214</v>
      </c>
      <c r="J30" s="58" t="s">
        <v>215</v>
      </c>
      <c r="K30" s="58" t="s">
        <v>216</v>
      </c>
      <c r="L30" s="58" t="s">
        <v>216</v>
      </c>
    </row>
    <row r="31" spans="3:12" x14ac:dyDescent="0.25">
      <c r="C31" s="55"/>
      <c r="D31" s="57"/>
      <c r="E31" s="57"/>
      <c r="F31" s="57"/>
      <c r="G31" s="57"/>
      <c r="H31" s="57"/>
      <c r="I31" s="57"/>
      <c r="J31" s="57"/>
      <c r="K31" s="57"/>
      <c r="L31" s="57"/>
    </row>
    <row r="32" spans="3:12" ht="39" thickBot="1" x14ac:dyDescent="0.3">
      <c r="C32" s="56" t="s">
        <v>217</v>
      </c>
      <c r="D32" s="58">
        <v>10</v>
      </c>
      <c r="E32" s="63">
        <v>42278</v>
      </c>
      <c r="F32" s="58" t="s">
        <v>213</v>
      </c>
      <c r="G32" s="58" t="s">
        <v>190</v>
      </c>
      <c r="H32" s="61">
        <v>41762</v>
      </c>
      <c r="I32" s="61">
        <v>41795</v>
      </c>
      <c r="J32" s="61">
        <v>41857</v>
      </c>
      <c r="K32" s="61">
        <v>41920</v>
      </c>
      <c r="L32" s="61">
        <v>41983</v>
      </c>
    </row>
    <row r="33" spans="3:12" x14ac:dyDescent="0.25">
      <c r="C33" s="55"/>
      <c r="D33" s="57"/>
      <c r="E33" s="57"/>
      <c r="F33" s="57"/>
      <c r="G33" s="57"/>
      <c r="H33" s="57"/>
      <c r="I33" s="60" t="s">
        <v>219</v>
      </c>
      <c r="J33" s="57"/>
      <c r="K33" s="57"/>
      <c r="L33" s="57"/>
    </row>
    <row r="34" spans="3:12" ht="26.25" thickBot="1" x14ac:dyDescent="0.3">
      <c r="C34" s="64" t="s">
        <v>218</v>
      </c>
      <c r="D34" s="58">
        <v>50</v>
      </c>
      <c r="E34" s="58" t="s">
        <v>211</v>
      </c>
      <c r="F34" s="58" t="s">
        <v>202</v>
      </c>
      <c r="G34" s="58">
        <v>2</v>
      </c>
      <c r="H34" s="58" t="s">
        <v>190</v>
      </c>
      <c r="I34" s="63">
        <v>42278</v>
      </c>
      <c r="J34" s="58" t="s">
        <v>220</v>
      </c>
      <c r="K34" s="58">
        <v>30</v>
      </c>
      <c r="L34" s="58" t="s">
        <v>215</v>
      </c>
    </row>
    <row r="35" spans="3:12" x14ac:dyDescent="0.25">
      <c r="C35" s="65"/>
      <c r="D35" s="66"/>
      <c r="E35" s="67"/>
      <c r="F35" s="67"/>
      <c r="G35" s="67"/>
      <c r="H35" s="67"/>
      <c r="I35" s="67"/>
      <c r="J35" s="67"/>
      <c r="K35" s="67"/>
      <c r="L35" s="67"/>
    </row>
    <row r="36" spans="3:12" ht="26.25" thickBot="1" x14ac:dyDescent="0.3">
      <c r="C36" s="56" t="s">
        <v>221</v>
      </c>
      <c r="D36" s="58">
        <v>10</v>
      </c>
      <c r="E36" s="58" t="s">
        <v>220</v>
      </c>
      <c r="F36" s="58">
        <v>30</v>
      </c>
      <c r="G36" s="58">
        <v>2</v>
      </c>
      <c r="H36" s="58" t="s">
        <v>190</v>
      </c>
      <c r="I36" s="61">
        <v>41917</v>
      </c>
      <c r="J36" s="63">
        <v>42278</v>
      </c>
      <c r="K36" s="58" t="s">
        <v>213</v>
      </c>
      <c r="L36" s="58" t="s">
        <v>220</v>
      </c>
    </row>
    <row r="37" spans="3:12" x14ac:dyDescent="0.25">
      <c r="C37" s="55"/>
      <c r="D37" s="57"/>
      <c r="E37" s="57"/>
      <c r="F37" s="57"/>
      <c r="G37" s="57"/>
      <c r="H37" s="57"/>
      <c r="I37" s="57"/>
      <c r="J37" s="57"/>
      <c r="K37" s="57"/>
      <c r="L37" s="57"/>
    </row>
    <row r="38" spans="3:12" ht="15.75" thickBot="1" x14ac:dyDescent="0.3">
      <c r="C38" s="56" t="s">
        <v>58</v>
      </c>
      <c r="D38" s="58">
        <v>20</v>
      </c>
      <c r="E38" s="58" t="s">
        <v>222</v>
      </c>
      <c r="F38" s="62" t="s">
        <v>223</v>
      </c>
      <c r="G38" s="58" t="s">
        <v>190</v>
      </c>
      <c r="H38" s="61">
        <v>41762</v>
      </c>
      <c r="I38" s="61">
        <v>41917</v>
      </c>
      <c r="J38" s="63">
        <v>42278</v>
      </c>
      <c r="K38" s="58" t="s">
        <v>213</v>
      </c>
      <c r="L38" s="58" t="s">
        <v>214</v>
      </c>
    </row>
    <row r="39" spans="3:12" x14ac:dyDescent="0.25">
      <c r="C39" s="55"/>
      <c r="D39" s="57"/>
      <c r="E39" s="57"/>
      <c r="F39" s="57"/>
      <c r="G39" s="57"/>
      <c r="H39" s="57"/>
      <c r="I39" s="57"/>
      <c r="J39" s="57"/>
      <c r="K39" s="57"/>
      <c r="L39" s="57"/>
    </row>
    <row r="40" spans="3:12" ht="26.25" thickBot="1" x14ac:dyDescent="0.3">
      <c r="C40" s="56" t="s">
        <v>224</v>
      </c>
      <c r="D40" s="58">
        <v>400</v>
      </c>
      <c r="E40" s="58">
        <v>400</v>
      </c>
      <c r="F40" s="62" t="s">
        <v>225</v>
      </c>
      <c r="G40" s="58">
        <v>2</v>
      </c>
      <c r="H40" s="58">
        <v>30</v>
      </c>
      <c r="I40" s="58">
        <v>100</v>
      </c>
      <c r="J40" s="58" t="s">
        <v>226</v>
      </c>
      <c r="K40" s="58">
        <v>300</v>
      </c>
      <c r="L40" s="58" t="s">
        <v>189</v>
      </c>
    </row>
    <row r="41" spans="3:12" x14ac:dyDescent="0.25">
      <c r="C41" s="55"/>
      <c r="D41" s="57"/>
      <c r="E41" s="57"/>
      <c r="F41" s="57"/>
      <c r="G41" s="57"/>
      <c r="H41" s="57"/>
      <c r="I41" s="57"/>
      <c r="J41" s="57"/>
      <c r="K41" s="60"/>
      <c r="L41" s="60"/>
    </row>
    <row r="42" spans="3:12" ht="25.5" x14ac:dyDescent="0.25">
      <c r="C42" s="55" t="s">
        <v>227</v>
      </c>
      <c r="D42" s="57">
        <v>200</v>
      </c>
      <c r="E42" s="57" t="s">
        <v>194</v>
      </c>
      <c r="F42" s="57" t="s">
        <v>195</v>
      </c>
      <c r="G42" s="57" t="s">
        <v>190</v>
      </c>
      <c r="H42" s="57">
        <v>50</v>
      </c>
      <c r="I42" s="57" t="s">
        <v>201</v>
      </c>
      <c r="J42" s="57" t="s">
        <v>202</v>
      </c>
      <c r="K42" s="60" t="s">
        <v>198</v>
      </c>
      <c r="L42" s="60" t="s">
        <v>228</v>
      </c>
    </row>
    <row r="43" spans="3:12" ht="15.75" thickBot="1" x14ac:dyDescent="0.3">
      <c r="C43" s="49"/>
      <c r="D43" s="54"/>
      <c r="E43" s="54"/>
      <c r="F43" s="54"/>
      <c r="G43" s="54"/>
      <c r="H43" s="54"/>
      <c r="I43" s="54"/>
      <c r="J43" s="54"/>
      <c r="K43" s="54"/>
      <c r="L43" s="58">
        <v>200</v>
      </c>
    </row>
    <row r="44" spans="3:12" x14ac:dyDescent="0.25">
      <c r="C44" s="55"/>
      <c r="D44" s="57"/>
      <c r="E44" s="57"/>
      <c r="F44" s="57"/>
      <c r="G44" s="57"/>
      <c r="H44" s="57"/>
      <c r="I44" s="57"/>
      <c r="J44" s="57"/>
      <c r="K44" s="57"/>
      <c r="L44" s="57"/>
    </row>
    <row r="45" spans="3:12" ht="26.25" thickBot="1" x14ac:dyDescent="0.3">
      <c r="C45" s="56" t="s">
        <v>229</v>
      </c>
      <c r="D45" s="58" t="s">
        <v>190</v>
      </c>
      <c r="E45" s="58">
        <v>50</v>
      </c>
      <c r="F45" s="58">
        <v>100</v>
      </c>
      <c r="G45" s="58">
        <v>20</v>
      </c>
      <c r="H45" s="58">
        <v>30</v>
      </c>
      <c r="I45" s="58" t="s">
        <v>190</v>
      </c>
      <c r="J45" s="58" t="s">
        <v>190</v>
      </c>
      <c r="K45" s="58" t="s">
        <v>190</v>
      </c>
      <c r="L45" s="58" t="s">
        <v>190</v>
      </c>
    </row>
    <row r="46" spans="3:12" x14ac:dyDescent="0.25">
      <c r="C46" s="55"/>
      <c r="D46" s="57"/>
      <c r="E46" s="57"/>
      <c r="F46" s="57"/>
      <c r="G46" s="57"/>
      <c r="H46" s="57"/>
      <c r="I46" s="57"/>
      <c r="J46" s="57"/>
      <c r="K46" s="57"/>
      <c r="L46" s="57"/>
    </row>
    <row r="47" spans="3:12" ht="39" thickBot="1" x14ac:dyDescent="0.3">
      <c r="C47" s="56" t="s">
        <v>230</v>
      </c>
      <c r="D47" s="58">
        <v>5</v>
      </c>
      <c r="E47" s="61">
        <v>41856</v>
      </c>
      <c r="F47" s="58">
        <v>10</v>
      </c>
      <c r="G47" s="58" t="s">
        <v>190</v>
      </c>
      <c r="H47" s="58" t="s">
        <v>190</v>
      </c>
      <c r="I47" s="61">
        <v>41762</v>
      </c>
      <c r="J47" s="61">
        <v>41825</v>
      </c>
      <c r="K47" s="61">
        <v>41889</v>
      </c>
      <c r="L47" s="61">
        <v>41982</v>
      </c>
    </row>
    <row r="48" spans="3:12" x14ac:dyDescent="0.25">
      <c r="C48" s="55"/>
      <c r="D48" s="57"/>
      <c r="E48" s="57"/>
      <c r="F48" s="57"/>
      <c r="G48" s="57"/>
      <c r="H48" s="57"/>
      <c r="I48" s="57"/>
      <c r="J48" s="57"/>
      <c r="K48" s="57"/>
      <c r="L48" s="57"/>
    </row>
    <row r="49" spans="3:12" ht="39" thickBot="1" x14ac:dyDescent="0.3">
      <c r="C49" s="56" t="s">
        <v>231</v>
      </c>
      <c r="D49" s="58">
        <v>2</v>
      </c>
      <c r="E49" s="61">
        <v>41700</v>
      </c>
      <c r="F49" s="61">
        <v>41732</v>
      </c>
      <c r="G49" s="58" t="s">
        <v>190</v>
      </c>
      <c r="H49" s="58" t="s">
        <v>232</v>
      </c>
      <c r="I49" s="58" t="s">
        <v>233</v>
      </c>
      <c r="J49" s="61">
        <v>41760</v>
      </c>
      <c r="K49" s="58" t="s">
        <v>234</v>
      </c>
      <c r="L49" s="58">
        <v>2</v>
      </c>
    </row>
  </sheetData>
  <mergeCells count="6">
    <mergeCell ref="C4:D4"/>
    <mergeCell ref="D7:F9"/>
    <mergeCell ref="G7:L9"/>
    <mergeCell ref="D10:D12"/>
    <mergeCell ref="G10:G12"/>
    <mergeCell ref="L10:L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Расчет корма</vt:lpstr>
      <vt:lpstr>Предельные нормы</vt:lpstr>
      <vt:lpstr>Лист3</vt:lpstr>
      <vt:lpstr>'Расчет корма'!Область_печати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User</cp:lastModifiedBy>
  <cp:lastPrinted>2014-04-22T07:15:55Z</cp:lastPrinted>
  <dcterms:created xsi:type="dcterms:W3CDTF">2014-04-08T22:32:08Z</dcterms:created>
  <dcterms:modified xsi:type="dcterms:W3CDTF">2015-01-04T09:03:49Z</dcterms:modified>
</cp:coreProperties>
</file>