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240" yWindow="75" windowWidth="20055" windowHeight="7935" activeTab="12"/>
  </bookViews>
  <sheets>
    <sheet name="Питательность кормов" sheetId="1" r:id="rId1"/>
    <sheet name="Нормы кормления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Библиотека" sheetId="14" r:id="rId14"/>
  </sheets>
  <definedNames/>
  <calcPr fullCalcOnLoad="1"/>
</workbook>
</file>

<file path=xl/sharedStrings.xml><?xml version="1.0" encoding="utf-8"?>
<sst xmlns="http://schemas.openxmlformats.org/spreadsheetml/2006/main" count="382" uniqueCount="190">
  <si>
    <t>Питательность основных видов кормов</t>
  </si>
  <si>
    <t>Корма</t>
  </si>
  <si>
    <t>в 100 г корма содержатся</t>
  </si>
  <si>
    <t>Комовых единиц</t>
  </si>
  <si>
    <t>Перевариемого протеина</t>
  </si>
  <si>
    <t>Кальция</t>
  </si>
  <si>
    <t>фосфора</t>
  </si>
  <si>
    <t>Каротина</t>
  </si>
  <si>
    <t>Сено луговое</t>
  </si>
  <si>
    <t>Ячмень</t>
  </si>
  <si>
    <t>Горох</t>
  </si>
  <si>
    <t>Пшеница</t>
  </si>
  <si>
    <t>Кукуруза</t>
  </si>
  <si>
    <t>Подсолнечный жмых</t>
  </si>
  <si>
    <t>Соевый шрот</t>
  </si>
  <si>
    <t>Картофель вареный</t>
  </si>
  <si>
    <t>Картофель сырой</t>
  </si>
  <si>
    <t>Морковь</t>
  </si>
  <si>
    <t>Свекла кормовая</t>
  </si>
  <si>
    <t>Силос свеклы</t>
  </si>
  <si>
    <t>золы 20-30%</t>
  </si>
  <si>
    <t>золы 30-40%</t>
  </si>
  <si>
    <t>золы более 50%</t>
  </si>
  <si>
    <t>Рыбная мука</t>
  </si>
  <si>
    <t>Мясокосная мука 20-30% золы</t>
  </si>
  <si>
    <t>Нормы кормления кроликов</t>
  </si>
  <si>
    <t xml:space="preserve">Возраст и состояние кроликов </t>
  </si>
  <si>
    <t>Требуется животному в сутки</t>
  </si>
  <si>
    <t>кормовых единиц (г)</t>
  </si>
  <si>
    <t>переваримого протеина в расчете на 100 кормовых единиц (г)</t>
  </si>
  <si>
    <t>поваренной соли (г)</t>
  </si>
  <si>
    <t>фосфора (г)</t>
  </si>
  <si>
    <t>кальция (г)</t>
  </si>
  <si>
    <t>каротина (мг)</t>
  </si>
  <si>
    <t>Взрослые животные в период покоя</t>
  </si>
  <si>
    <t>Взрослые животные в период подготовки к случке</t>
  </si>
  <si>
    <t>Крольчиха сукрольная</t>
  </si>
  <si>
    <t>Крольчиха лактирующая с 1-го по 10-й день (6-8 крольчат)</t>
  </si>
  <si>
    <t>Молодняк ремонтный</t>
  </si>
  <si>
    <t>Молодняк в возрасте 61-90 дней</t>
  </si>
  <si>
    <t>Молодняк в возрасте 91-120 дней</t>
  </si>
  <si>
    <t>Молодняк в возрасте 46-60 дней</t>
  </si>
  <si>
    <t>Количество кормов</t>
  </si>
  <si>
    <t>%</t>
  </si>
  <si>
    <t>Количество г.</t>
  </si>
  <si>
    <t>Всего</t>
  </si>
  <si>
    <t>Соль (г)</t>
  </si>
  <si>
    <t>Питательность кормов (по М. Ф. Томмэ, 1969)</t>
  </si>
  <si>
    <t>Название корма</t>
  </si>
  <si>
    <t>В 100 г корма содержится</t>
  </si>
  <si>
    <t>Кормовых</t>
  </si>
  <si>
    <t>единиц</t>
  </si>
  <si>
    <t>Переваримого</t>
  </si>
  <si>
    <t>протеина (г)</t>
  </si>
  <si>
    <t>Кальция (г)</t>
  </si>
  <si>
    <t>Фосфора (г)</t>
  </si>
  <si>
    <t>Каротина (мг)</t>
  </si>
  <si>
    <t>Зеленый сочный корм</t>
  </si>
  <si>
    <t>Трава:</t>
  </si>
  <si>
    <t>горная</t>
  </si>
  <si>
    <t>луговая</t>
  </si>
  <si>
    <t>лесная</t>
  </si>
  <si>
    <t>степная</t>
  </si>
  <si>
    <t>Овес</t>
  </si>
  <si>
    <t>Сорго</t>
  </si>
  <si>
    <t>Суданка</t>
  </si>
  <si>
    <t>Тимофеевка</t>
  </si>
  <si>
    <t>Клевер красный</t>
  </si>
  <si>
    <t>Вика</t>
  </si>
  <si>
    <t>Бобы кормовые</t>
  </si>
  <si>
    <t>Люцерна:</t>
  </si>
  <si>
    <t>бутонизация</t>
  </si>
  <si>
    <t>цветение</t>
  </si>
  <si>
    <t>Соя</t>
  </si>
  <si>
    <t>Эспарцет</t>
  </si>
  <si>
    <t>Вика с овсом</t>
  </si>
  <si>
    <t>Горох с овсом</t>
  </si>
  <si>
    <t>Клевер с тимофеевкой</t>
  </si>
  <si>
    <t>Люцерна с тимофеевкой</t>
  </si>
  <si>
    <t>Суданка с чиной</t>
  </si>
  <si>
    <t>Чина с овсом</t>
  </si>
  <si>
    <t>Капуста кормовая</t>
  </si>
  <si>
    <t>Крапива</t>
  </si>
  <si>
    <t>Ботва:</t>
  </si>
  <si>
    <t>брюква</t>
  </si>
  <si>
    <t>топинамбура</t>
  </si>
  <si>
    <t>картофельная</t>
  </si>
  <si>
    <t>капустный лист</t>
  </si>
  <si>
    <t>моркови кормовой</t>
  </si>
  <si>
    <t>свеклы кормовой</t>
  </si>
  <si>
    <t>свеклы сахарной</t>
  </si>
  <si>
    <t>турнепса</t>
  </si>
  <si>
    <t>Сено</t>
  </si>
  <si>
    <t>Злаково-разнотравное</t>
  </si>
  <si>
    <t>Лесное</t>
  </si>
  <si>
    <t>Луговое:</t>
  </si>
  <si>
    <t>плохое</t>
  </si>
  <si>
    <t>среднее</t>
  </si>
  <si>
    <t>хорошее</t>
  </si>
  <si>
    <t>очень хорошее</t>
  </si>
  <si>
    <t>Разнотравное злаково-бобовое</t>
  </si>
  <si>
    <t>Сенаж</t>
  </si>
  <si>
    <t>Степное злаково-разнотравное</t>
  </si>
  <si>
    <t>Степное разнотравное</t>
  </si>
  <si>
    <t>Могара</t>
  </si>
  <si>
    <t>Виковое</t>
  </si>
  <si>
    <t>Клеверное</t>
  </si>
  <si>
    <t>Люцерновое</t>
  </si>
  <si>
    <t>Эспарцетовое</t>
  </si>
  <si>
    <t>Вико-овсяное</t>
  </si>
  <si>
    <t>Соевое</t>
  </si>
  <si>
    <t>Кукурузное</t>
  </si>
  <si>
    <t>Травяная и сенная мука</t>
  </si>
  <si>
    <t>Вико-овсяная травяная мука</t>
  </si>
  <si>
    <t>Люцерновая травяная мука, бутонизация</t>
  </si>
  <si>
    <t>То же, начало цветения</t>
  </si>
  <si>
    <t>» цветение</t>
  </si>
  <si>
    <t>Клеверная сенная мука искусственной сушки</t>
  </si>
  <si>
    <t>Солома, ветви</t>
  </si>
  <si>
    <t>Гороховая</t>
  </si>
  <si>
    <t>Овсяная</t>
  </si>
  <si>
    <t>Пшеничная яровая</t>
  </si>
  <si>
    <t>Ячменная</t>
  </si>
  <si>
    <t>Ветви березы:</t>
  </si>
  <si>
    <t>свежие</t>
  </si>
  <si>
    <t>сухие</t>
  </si>
  <si>
    <t>-</t>
  </si>
  <si>
    <t>летней заготовки</t>
  </si>
  <si>
    <t>Ветви осиновые</t>
  </si>
  <si>
    <t>Силос</t>
  </si>
  <si>
    <t>Ботвы свеклы кормовой</t>
  </si>
  <si>
    <t>Кукурузный, из листьев и стеблей</t>
  </si>
  <si>
    <t>Клеверный</t>
  </si>
  <si>
    <t>Люцерновый</t>
  </si>
  <si>
    <t>Отавы клеверной</t>
  </si>
  <si>
    <t>Подсолнечниковый</t>
  </si>
  <si>
    <t>Вико-овсяный</t>
  </si>
  <si>
    <t>Корнеклубнеплоды</t>
  </si>
  <si>
    <t>Картофель:</t>
  </si>
  <si>
    <t>вареный</t>
  </si>
  <si>
    <t>сырой</t>
  </si>
  <si>
    <t>Клубни топинамбура</t>
  </si>
  <si>
    <t>Брюква</t>
  </si>
  <si>
    <t>Морковь кормовая красная</t>
  </si>
  <si>
    <t>Репа кормовая</t>
  </si>
  <si>
    <t>Турнепс</t>
  </si>
  <si>
    <t>Арбуз кормовой</t>
  </si>
  <si>
    <t>Тыква</t>
  </si>
  <si>
    <t>Зерновой корм</t>
  </si>
  <si>
    <t>Желуди сухие</t>
  </si>
  <si>
    <t>Чечевица</t>
  </si>
  <si>
    <t>Отруби</t>
  </si>
  <si>
    <t>Кукурузные</t>
  </si>
  <si>
    <t>Пшеничные</t>
  </si>
  <si>
    <t>Ржаные</t>
  </si>
  <si>
    <t>Гречишные</t>
  </si>
  <si>
    <t>Жмыхи</t>
  </si>
  <si>
    <t>Конопляный</t>
  </si>
  <si>
    <t>Льняной</t>
  </si>
  <si>
    <t>Соевый</t>
  </si>
  <si>
    <t>Шроты</t>
  </si>
  <si>
    <t>Остатки технических производств</t>
  </si>
  <si>
    <t>Пивная дробина сушеная</t>
  </si>
  <si>
    <t>Дрожжи гидролизные сушеные</t>
  </si>
  <si>
    <t>Дрожжи пивные сухие</t>
  </si>
  <si>
    <t>Солодовые ростки</t>
  </si>
  <si>
    <t>Жом сушеный</t>
  </si>
  <si>
    <t>Корма животного происхождения</t>
  </si>
  <si>
    <t>Кровяная мука</t>
  </si>
  <si>
    <t>Мясо-костная мука</t>
  </si>
  <si>
    <t>Молоко крольчих</t>
  </si>
  <si>
    <t>Молоко коровье снятое:</t>
  </si>
  <si>
    <t>свежее</t>
  </si>
  <si>
    <t>сухое</t>
  </si>
  <si>
    <t>Пахта:</t>
  </si>
  <si>
    <t>свежая</t>
  </si>
  <si>
    <t>сухая</t>
  </si>
  <si>
    <t>Сыворотка молочная</t>
  </si>
  <si>
    <t>Кухонные остатки</t>
  </si>
  <si>
    <t>Остатки хлебные</t>
  </si>
  <si>
    <t>Картофельные очистки</t>
  </si>
  <si>
    <t>Капустные очистки</t>
  </si>
  <si>
    <t>Крольчиха лактирующая с 11-го по 20-й день (6-8 крольчат)</t>
  </si>
  <si>
    <t>Крольчиха лактирующая с 21-го по 30-й день (6-8 крольчат)</t>
  </si>
  <si>
    <t>Крольчиха лактирующая с 31-го по 45-й день (6-8 крольчат)</t>
  </si>
  <si>
    <t>Для создания рациона перейдите по номеру вкладки соответствующей возрасту и состоянию кроликов.</t>
  </si>
  <si>
    <t>volodymyrks</t>
  </si>
  <si>
    <t xml:space="preserve">Изменять желтое поле </t>
  </si>
  <si>
    <t>Для изменения наименований кормов войдите на вкладку "питательность кормов" и сделайте изменения согласно библиотеки.</t>
  </si>
  <si>
    <t>Отруби пшеничные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</si>
</sst>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>
        <color rgb="FF000000"/>
      </left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2" fontId="0" fillId="0" borderId="12" xfId="0" applyNumberForma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0" borderId="0" xfId="0" applyFont="1" applyBorder="1" applyAlignment="1">
      <alignment horizontal="right" vertical="top" wrapText="1"/>
    </xf>
    <xf numFmtId="0" fontId="43" fillId="0" borderId="0" xfId="0" applyFont="1" applyBorder="1" applyAlignment="1">
      <alignment vertical="top" wrapText="1"/>
    </xf>
    <xf numFmtId="0" fontId="43" fillId="0" borderId="15" xfId="0" applyFont="1" applyBorder="1" applyAlignment="1">
      <alignment horizontal="center" wrapText="1"/>
    </xf>
    <xf numFmtId="2" fontId="43" fillId="0" borderId="10" xfId="0" applyNumberFormat="1" applyFont="1" applyBorder="1" applyAlignment="1">
      <alignment vertical="top" wrapText="1"/>
    </xf>
    <xf numFmtId="0" fontId="0" fillId="0" borderId="16" xfId="0" applyBorder="1" applyAlignment="1">
      <alignment/>
    </xf>
    <xf numFmtId="0" fontId="44" fillId="0" borderId="17" xfId="0" applyFont="1" applyBorder="1" applyAlignment="1">
      <alignment vertical="top" wrapText="1"/>
    </xf>
    <xf numFmtId="2" fontId="0" fillId="0" borderId="18" xfId="0" applyNumberFormat="1" applyBorder="1" applyAlignment="1">
      <alignment vertical="top" wrapText="1"/>
    </xf>
    <xf numFmtId="2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0" fillId="0" borderId="21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2" fontId="0" fillId="33" borderId="18" xfId="0" applyNumberFormat="1" applyFill="1" applyBorder="1" applyAlignment="1">
      <alignment vertical="top" wrapText="1"/>
    </xf>
    <xf numFmtId="2" fontId="0" fillId="33" borderId="28" xfId="0" applyNumberFormat="1" applyFill="1" applyBorder="1" applyAlignment="1">
      <alignment vertical="top" wrapText="1"/>
    </xf>
    <xf numFmtId="2" fontId="0" fillId="33" borderId="29" xfId="0" applyNumberFormat="1" applyFill="1" applyBorder="1" applyAlignment="1">
      <alignment vertical="top" wrapText="1"/>
    </xf>
    <xf numFmtId="0" fontId="0" fillId="33" borderId="30" xfId="0" applyFill="1" applyBorder="1" applyAlignment="1">
      <alignment vertical="top" wrapText="1"/>
    </xf>
    <xf numFmtId="2" fontId="0" fillId="33" borderId="14" xfId="0" applyNumberFormat="1" applyFill="1" applyBorder="1" applyAlignment="1">
      <alignment vertical="top" wrapText="1"/>
    </xf>
    <xf numFmtId="2" fontId="0" fillId="33" borderId="24" xfId="0" applyNumberFormat="1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2" fontId="0" fillId="33" borderId="32" xfId="0" applyNumberFormat="1" applyFill="1" applyBorder="1" applyAlignment="1">
      <alignment vertical="top" wrapText="1"/>
    </xf>
    <xf numFmtId="2" fontId="0" fillId="33" borderId="25" xfId="0" applyNumberFormat="1" applyFill="1" applyBorder="1" applyAlignment="1">
      <alignment vertical="top" wrapText="1"/>
    </xf>
    <xf numFmtId="0" fontId="0" fillId="33" borderId="33" xfId="0" applyFill="1" applyBorder="1" applyAlignment="1">
      <alignment vertical="top" wrapText="1"/>
    </xf>
    <xf numFmtId="2" fontId="0" fillId="33" borderId="34" xfId="0" applyNumberFormat="1" applyFill="1" applyBorder="1" applyAlignment="1">
      <alignment vertical="top" wrapText="1"/>
    </xf>
    <xf numFmtId="2" fontId="0" fillId="33" borderId="26" xfId="0" applyNumberFormat="1" applyFill="1" applyBorder="1" applyAlignment="1">
      <alignment vertical="top" wrapText="1"/>
    </xf>
    <xf numFmtId="0" fontId="45" fillId="0" borderId="0" xfId="0" applyFont="1" applyAlignment="1">
      <alignment/>
    </xf>
    <xf numFmtId="0" fontId="43" fillId="0" borderId="35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48" fillId="0" borderId="0" xfId="0" applyFont="1" applyFill="1" applyBorder="1" applyAlignment="1">
      <alignment vertical="top"/>
    </xf>
    <xf numFmtId="0" fontId="49" fillId="0" borderId="0" xfId="0" applyFont="1" applyFill="1" applyBorder="1" applyAlignment="1">
      <alignment vertical="top"/>
    </xf>
    <xf numFmtId="0" fontId="43" fillId="34" borderId="36" xfId="0" applyFont="1" applyFill="1" applyBorder="1" applyAlignment="1">
      <alignment vertical="top" wrapText="1"/>
    </xf>
    <xf numFmtId="2" fontId="0" fillId="0" borderId="18" xfId="0" applyNumberFormat="1" applyBorder="1" applyAlignment="1" applyProtection="1">
      <alignment vertical="top" wrapText="1"/>
      <protection hidden="1"/>
    </xf>
    <xf numFmtId="2" fontId="0" fillId="0" borderId="14" xfId="0" applyNumberFormat="1" applyBorder="1" applyAlignment="1" applyProtection="1">
      <alignment vertical="top" wrapText="1"/>
      <protection hidden="1"/>
    </xf>
    <xf numFmtId="2" fontId="0" fillId="0" borderId="21" xfId="0" applyNumberFormat="1" applyBorder="1" applyAlignment="1" applyProtection="1">
      <alignment vertical="top" wrapText="1"/>
      <protection hidden="1"/>
    </xf>
    <xf numFmtId="0" fontId="0" fillId="0" borderId="23" xfId="0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vertical="top" wrapText="1"/>
      <protection hidden="1"/>
    </xf>
    <xf numFmtId="0" fontId="0" fillId="0" borderId="20" xfId="0" applyBorder="1" applyAlignment="1" applyProtection="1">
      <alignment vertical="top" wrapText="1"/>
      <protection hidden="1"/>
    </xf>
    <xf numFmtId="0" fontId="0" fillId="0" borderId="13" xfId="0" applyFill="1" applyBorder="1" applyAlignment="1" applyProtection="1">
      <alignment vertical="top" wrapText="1"/>
      <protection hidden="1"/>
    </xf>
    <xf numFmtId="0" fontId="44" fillId="0" borderId="17" xfId="0" applyFont="1" applyBorder="1" applyAlignment="1" applyProtection="1">
      <alignment vertical="top" wrapText="1"/>
      <protection hidden="1"/>
    </xf>
    <xf numFmtId="2" fontId="0" fillId="0" borderId="19" xfId="0" applyNumberFormat="1" applyBorder="1" applyAlignment="1" applyProtection="1">
      <alignment vertical="top" wrapText="1"/>
      <protection hidden="1"/>
    </xf>
    <xf numFmtId="2" fontId="0" fillId="0" borderId="22" xfId="0" applyNumberFormat="1" applyBorder="1" applyAlignment="1" applyProtection="1">
      <alignment vertical="top" wrapText="1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43" fillId="0" borderId="10" xfId="0" applyNumberFormat="1" applyFont="1" applyBorder="1" applyAlignment="1" applyProtection="1">
      <alignment vertical="top" wrapText="1"/>
      <protection hidden="1"/>
    </xf>
    <xf numFmtId="2" fontId="0" fillId="33" borderId="37" xfId="0" applyNumberFormat="1" applyFill="1" applyBorder="1" applyAlignment="1">
      <alignment vertical="top" wrapText="1"/>
    </xf>
    <xf numFmtId="2" fontId="0" fillId="33" borderId="38" xfId="0" applyNumberFormat="1" applyFill="1" applyBorder="1" applyAlignment="1">
      <alignment vertical="top" wrapText="1"/>
    </xf>
    <xf numFmtId="2" fontId="0" fillId="33" borderId="39" xfId="0" applyNumberFormat="1" applyFill="1" applyBorder="1" applyAlignment="1">
      <alignment vertical="top" wrapText="1"/>
    </xf>
    <xf numFmtId="2" fontId="0" fillId="33" borderId="40" xfId="0" applyNumberFormat="1" applyFill="1" applyBorder="1" applyAlignment="1">
      <alignment vertical="top" wrapText="1"/>
    </xf>
    <xf numFmtId="0" fontId="43" fillId="0" borderId="41" xfId="0" applyFont="1" applyFill="1" applyBorder="1" applyAlignment="1">
      <alignment vertical="top" wrapText="1"/>
    </xf>
    <xf numFmtId="2" fontId="43" fillId="0" borderId="10" xfId="0" applyNumberFormat="1" applyFont="1" applyFill="1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44" fillId="0" borderId="0" xfId="0" applyFont="1" applyBorder="1" applyAlignment="1">
      <alignment horizontal="center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10" fillId="33" borderId="47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0" fontId="43" fillId="0" borderId="50" xfId="0" applyFont="1" applyBorder="1" applyAlignment="1">
      <alignment vertical="top" wrapText="1"/>
    </xf>
    <xf numFmtId="0" fontId="43" fillId="0" borderId="51" xfId="0" applyFont="1" applyBorder="1" applyAlignment="1">
      <alignment vertical="top" wrapText="1"/>
    </xf>
    <xf numFmtId="0" fontId="43" fillId="0" borderId="52" xfId="0" applyFont="1" applyBorder="1" applyAlignment="1">
      <alignment vertical="top" wrapText="1"/>
    </xf>
    <xf numFmtId="0" fontId="43" fillId="0" borderId="53" xfId="0" applyFont="1" applyBorder="1" applyAlignment="1">
      <alignment vertical="top" wrapText="1"/>
    </xf>
    <xf numFmtId="0" fontId="43" fillId="0" borderId="41" xfId="0" applyFont="1" applyBorder="1" applyAlignment="1">
      <alignment vertical="top" wrapText="1"/>
    </xf>
    <xf numFmtId="0" fontId="50" fillId="0" borderId="54" xfId="0" applyFont="1" applyBorder="1" applyAlignment="1">
      <alignment horizontal="center"/>
    </xf>
    <xf numFmtId="0" fontId="44" fillId="0" borderId="54" xfId="0" applyFont="1" applyBorder="1" applyAlignment="1">
      <alignment/>
    </xf>
    <xf numFmtId="0" fontId="0" fillId="0" borderId="45" xfId="0" applyBorder="1" applyAlignment="1" applyProtection="1">
      <alignment vertical="top" wrapText="1"/>
      <protection hidden="1"/>
    </xf>
    <xf numFmtId="0" fontId="0" fillId="0" borderId="46" xfId="0" applyBorder="1" applyAlignment="1" applyProtection="1">
      <alignment vertical="top" wrapText="1"/>
      <protection hidden="1"/>
    </xf>
    <xf numFmtId="0" fontId="0" fillId="0" borderId="55" xfId="0" applyBorder="1" applyAlignment="1" applyProtection="1">
      <alignment horizontal="center" vertical="top"/>
      <protection hidden="1"/>
    </xf>
    <xf numFmtId="0" fontId="0" fillId="0" borderId="56" xfId="0" applyBorder="1" applyAlignment="1" applyProtection="1">
      <alignment horizontal="center" vertical="top"/>
      <protection hidden="1"/>
    </xf>
    <xf numFmtId="0" fontId="0" fillId="0" borderId="57" xfId="0" applyBorder="1" applyAlignment="1" applyProtection="1">
      <alignment/>
      <protection hidden="1"/>
    </xf>
    <xf numFmtId="0" fontId="44" fillId="0" borderId="58" xfId="0" applyFont="1" applyBorder="1" applyAlignment="1" applyProtection="1">
      <alignment horizontal="center"/>
      <protection hidden="1"/>
    </xf>
    <xf numFmtId="0" fontId="0" fillId="0" borderId="58" xfId="0" applyBorder="1" applyAlignment="1" applyProtection="1">
      <alignment/>
      <protection hidden="1"/>
    </xf>
    <xf numFmtId="0" fontId="44" fillId="0" borderId="58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Border="1" applyAlignment="1">
      <alignment horizontal="center" vertical="top"/>
    </xf>
    <xf numFmtId="0" fontId="0" fillId="0" borderId="56" xfId="0" applyBorder="1" applyAlignment="1">
      <alignment horizontal="center" vertical="top"/>
    </xf>
    <xf numFmtId="0" fontId="0" fillId="0" borderId="57" xfId="0" applyBorder="1" applyAlignment="1">
      <alignment/>
    </xf>
    <xf numFmtId="0" fontId="0" fillId="0" borderId="52" xfId="0" applyBorder="1" applyAlignment="1">
      <alignment wrapText="1"/>
    </xf>
    <xf numFmtId="0" fontId="0" fillId="0" borderId="53" xfId="0" applyBorder="1" applyAlignment="1">
      <alignment wrapText="1"/>
    </xf>
    <xf numFmtId="0" fontId="0" fillId="0" borderId="41" xfId="0" applyBorder="1" applyAlignment="1">
      <alignment wrapText="1"/>
    </xf>
    <xf numFmtId="0" fontId="45" fillId="0" borderId="15" xfId="0" applyFont="1" applyBorder="1" applyAlignment="1">
      <alignment horizontal="center" wrapText="1"/>
    </xf>
    <xf numFmtId="0" fontId="45" fillId="0" borderId="59" xfId="0" applyFont="1" applyBorder="1" applyAlignment="1">
      <alignment horizontal="center" wrapText="1"/>
    </xf>
    <xf numFmtId="0" fontId="45" fillId="0" borderId="35" xfId="0" applyFont="1" applyBorder="1" applyAlignment="1">
      <alignment horizontal="center" wrapText="1"/>
    </xf>
    <xf numFmtId="0" fontId="45" fillId="0" borderId="52" xfId="0" applyFont="1" applyBorder="1" applyAlignment="1">
      <alignment horizontal="center" vertical="top" wrapText="1"/>
    </xf>
    <xf numFmtId="0" fontId="45" fillId="0" borderId="53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3" fillId="0" borderId="15" xfId="0" applyFont="1" applyBorder="1" applyAlignment="1">
      <alignment horizontal="center" wrapText="1"/>
    </xf>
    <xf numFmtId="0" fontId="43" fillId="0" borderId="35" xfId="0" applyFont="1" applyBorder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1</xdr:row>
      <xdr:rowOff>19050</xdr:rowOff>
    </xdr:from>
    <xdr:to>
      <xdr:col>7</xdr:col>
      <xdr:colOff>590550</xdr:colOff>
      <xdr:row>5</xdr:row>
      <xdr:rowOff>171450</xdr:rowOff>
    </xdr:to>
    <xdr:sp>
      <xdr:nvSpPr>
        <xdr:cNvPr id="1" name="Сполучна лінія уступом 2"/>
        <xdr:cNvSpPr>
          <a:spLocks/>
        </xdr:cNvSpPr>
      </xdr:nvSpPr>
      <xdr:spPr>
        <a:xfrm rot="10800000" flipV="1">
          <a:off x="5448300" y="266700"/>
          <a:ext cx="1190625" cy="1152525"/>
        </a:xfrm>
        <a:prstGeom prst="bentConnector3">
          <a:avLst/>
        </a:prstGeom>
        <a:noFill/>
        <a:ln w="25400" cmpd="sng">
          <a:solidFill>
            <a:srgbClr val="FF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18</xdr:row>
      <xdr:rowOff>57150</xdr:rowOff>
    </xdr:from>
    <xdr:to>
      <xdr:col>0</xdr:col>
      <xdr:colOff>2066925</xdr:colOff>
      <xdr:row>20</xdr:row>
      <xdr:rowOff>161925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38275" y="3743325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18</xdr:row>
      <xdr:rowOff>66675</xdr:rowOff>
    </xdr:from>
    <xdr:to>
      <xdr:col>0</xdr:col>
      <xdr:colOff>2057400</xdr:colOff>
      <xdr:row>20</xdr:row>
      <xdr:rowOff>171450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28750" y="3752850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18</xdr:row>
      <xdr:rowOff>66675</xdr:rowOff>
    </xdr:from>
    <xdr:to>
      <xdr:col>0</xdr:col>
      <xdr:colOff>2057400</xdr:colOff>
      <xdr:row>20</xdr:row>
      <xdr:rowOff>171450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28750" y="3752850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18</xdr:row>
      <xdr:rowOff>95250</xdr:rowOff>
    </xdr:from>
    <xdr:to>
      <xdr:col>0</xdr:col>
      <xdr:colOff>2047875</xdr:colOff>
      <xdr:row>21</xdr:row>
      <xdr:rowOff>9525</xdr:rowOff>
    </xdr:to>
    <xdr:sp>
      <xdr:nvSpPr>
        <xdr:cNvPr id="1" name="Пряма зі стрілкою 2"/>
        <xdr:cNvSpPr>
          <a:spLocks/>
        </xdr:cNvSpPr>
      </xdr:nvSpPr>
      <xdr:spPr>
        <a:xfrm flipV="1">
          <a:off x="1419225" y="3838575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18</xdr:row>
      <xdr:rowOff>76200</xdr:rowOff>
    </xdr:from>
    <xdr:to>
      <xdr:col>1</xdr:col>
      <xdr:colOff>0</xdr:colOff>
      <xdr:row>21</xdr:row>
      <xdr:rowOff>9525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95425" y="3781425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18</xdr:row>
      <xdr:rowOff>66675</xdr:rowOff>
    </xdr:from>
    <xdr:to>
      <xdr:col>0</xdr:col>
      <xdr:colOff>2047875</xdr:colOff>
      <xdr:row>20</xdr:row>
      <xdr:rowOff>171450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19225" y="3752850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18</xdr:row>
      <xdr:rowOff>76200</xdr:rowOff>
    </xdr:from>
    <xdr:to>
      <xdr:col>0</xdr:col>
      <xdr:colOff>2038350</xdr:colOff>
      <xdr:row>20</xdr:row>
      <xdr:rowOff>180975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09700" y="3762375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1419225</xdr:colOff>
      <xdr:row>18</xdr:row>
      <xdr:rowOff>66675</xdr:rowOff>
    </xdr:from>
    <xdr:to>
      <xdr:col>0</xdr:col>
      <xdr:colOff>2047875</xdr:colOff>
      <xdr:row>20</xdr:row>
      <xdr:rowOff>171450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19225" y="3752850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18</xdr:row>
      <xdr:rowOff>38100</xdr:rowOff>
    </xdr:from>
    <xdr:to>
      <xdr:col>0</xdr:col>
      <xdr:colOff>2057400</xdr:colOff>
      <xdr:row>20</xdr:row>
      <xdr:rowOff>142875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28750" y="3724275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18</xdr:row>
      <xdr:rowOff>66675</xdr:rowOff>
    </xdr:from>
    <xdr:to>
      <xdr:col>0</xdr:col>
      <xdr:colOff>2057400</xdr:colOff>
      <xdr:row>20</xdr:row>
      <xdr:rowOff>171450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28750" y="3752850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1428750</xdr:colOff>
      <xdr:row>18</xdr:row>
      <xdr:rowOff>66675</xdr:rowOff>
    </xdr:from>
    <xdr:to>
      <xdr:col>0</xdr:col>
      <xdr:colOff>2057400</xdr:colOff>
      <xdr:row>20</xdr:row>
      <xdr:rowOff>171450</xdr:rowOff>
    </xdr:to>
    <xdr:sp>
      <xdr:nvSpPr>
        <xdr:cNvPr id="1" name="Пряма зі стрілкою 1"/>
        <xdr:cNvSpPr>
          <a:spLocks/>
        </xdr:cNvSpPr>
      </xdr:nvSpPr>
      <xdr:spPr>
        <a:xfrm flipV="1">
          <a:off x="1428750" y="3752850"/>
          <a:ext cx="628650" cy="571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4">
      <selection activeCell="C18" sqref="C18"/>
    </sheetView>
  </sheetViews>
  <sheetFormatPr defaultColWidth="9.140625" defaultRowHeight="15"/>
  <cols>
    <col min="1" max="1" width="16.8515625" style="0" customWidth="1"/>
    <col min="2" max="2" width="19.8515625" style="0" customWidth="1"/>
    <col min="3" max="3" width="15.8515625" style="0" customWidth="1"/>
    <col min="6" max="6" width="10.7109375" style="0" customWidth="1"/>
  </cols>
  <sheetData>
    <row r="1" spans="1:11" ht="19.5" thickBot="1">
      <c r="A1" s="71" t="s">
        <v>0</v>
      </c>
      <c r="B1" s="71"/>
      <c r="C1" s="71"/>
      <c r="D1" s="71"/>
      <c r="E1" s="71"/>
      <c r="F1" s="71"/>
      <c r="I1" s="74" t="s">
        <v>187</v>
      </c>
      <c r="J1" s="75"/>
      <c r="K1" s="76"/>
    </row>
    <row r="2" spans="1:6" ht="15">
      <c r="A2" s="72" t="s">
        <v>1</v>
      </c>
      <c r="B2" s="68" t="s">
        <v>2</v>
      </c>
      <c r="C2" s="69"/>
      <c r="D2" s="69"/>
      <c r="E2" s="69"/>
      <c r="F2" s="70"/>
    </row>
    <row r="3" spans="1:6" ht="33.75" customHeight="1" thickBot="1">
      <c r="A3" s="73"/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14" ht="15">
      <c r="A4" s="32" t="s">
        <v>8</v>
      </c>
      <c r="B4" s="33">
        <v>42</v>
      </c>
      <c r="C4" s="33">
        <v>4.8</v>
      </c>
      <c r="D4" s="33">
        <v>0.71</v>
      </c>
      <c r="E4" s="33">
        <v>0.21</v>
      </c>
      <c r="F4" s="34">
        <v>1.5</v>
      </c>
      <c r="H4" s="2"/>
      <c r="I4" s="2"/>
      <c r="J4" s="2"/>
      <c r="K4" s="2"/>
      <c r="L4" s="2"/>
      <c r="M4" s="2"/>
      <c r="N4" s="2"/>
    </row>
    <row r="5" spans="1:14" ht="15">
      <c r="A5" s="35" t="s">
        <v>9</v>
      </c>
      <c r="B5" s="36">
        <v>113</v>
      </c>
      <c r="C5" s="36">
        <v>8</v>
      </c>
      <c r="D5" s="36">
        <v>0.12</v>
      </c>
      <c r="E5" s="36">
        <v>0.33</v>
      </c>
      <c r="F5" s="37"/>
      <c r="H5" s="2"/>
      <c r="I5" s="2"/>
      <c r="J5" s="2"/>
      <c r="K5" s="2"/>
      <c r="L5" s="2"/>
      <c r="M5" s="2"/>
      <c r="N5" s="2"/>
    </row>
    <row r="6" spans="1:14" ht="15">
      <c r="A6" s="38" t="s">
        <v>10</v>
      </c>
      <c r="B6" s="39">
        <v>117</v>
      </c>
      <c r="C6" s="39">
        <v>19.5</v>
      </c>
      <c r="D6" s="39">
        <v>0.17</v>
      </c>
      <c r="E6" s="39">
        <v>0.42</v>
      </c>
      <c r="F6" s="37"/>
      <c r="H6" s="2"/>
      <c r="I6" s="2"/>
      <c r="J6" s="2"/>
      <c r="K6" s="2"/>
      <c r="L6" s="2"/>
      <c r="M6" s="2"/>
      <c r="N6" s="2"/>
    </row>
    <row r="7" spans="1:14" ht="16.5" customHeight="1">
      <c r="A7" s="35" t="s">
        <v>11</v>
      </c>
      <c r="B7" s="39">
        <v>119</v>
      </c>
      <c r="C7" s="39">
        <v>12</v>
      </c>
      <c r="D7" s="39">
        <v>0.11</v>
      </c>
      <c r="E7" s="39">
        <v>0.48</v>
      </c>
      <c r="F7" s="37"/>
      <c r="H7" s="2"/>
      <c r="I7" s="2"/>
      <c r="J7" s="2"/>
      <c r="K7" s="2"/>
      <c r="L7" s="2"/>
      <c r="M7" s="2"/>
      <c r="N7" s="2"/>
    </row>
    <row r="8" spans="1:14" ht="15">
      <c r="A8" s="35" t="s">
        <v>12</v>
      </c>
      <c r="B8" s="36">
        <v>132</v>
      </c>
      <c r="C8" s="36">
        <v>7.8</v>
      </c>
      <c r="D8" s="36">
        <v>0.07</v>
      </c>
      <c r="E8" s="36">
        <v>0.03</v>
      </c>
      <c r="F8" s="37"/>
      <c r="H8" s="2"/>
      <c r="I8" s="2"/>
      <c r="J8" s="2"/>
      <c r="K8" s="2"/>
      <c r="L8" s="2"/>
      <c r="M8" s="2"/>
      <c r="N8" s="2"/>
    </row>
    <row r="9" spans="1:14" ht="15">
      <c r="A9" s="35" t="s">
        <v>14</v>
      </c>
      <c r="B9" s="36">
        <v>118</v>
      </c>
      <c r="C9" s="36">
        <v>36</v>
      </c>
      <c r="D9" s="36">
        <v>0.27</v>
      </c>
      <c r="E9" s="36">
        <v>0.66</v>
      </c>
      <c r="F9" s="37"/>
      <c r="H9" s="2"/>
      <c r="I9" s="3"/>
      <c r="J9" s="3"/>
      <c r="K9" s="3"/>
      <c r="L9" s="3"/>
      <c r="M9" s="2"/>
      <c r="N9" s="2"/>
    </row>
    <row r="10" spans="1:14" ht="30">
      <c r="A10" s="35" t="s">
        <v>13</v>
      </c>
      <c r="B10" s="36">
        <v>115</v>
      </c>
      <c r="C10" s="36">
        <v>35.7</v>
      </c>
      <c r="D10" s="36">
        <v>0.59</v>
      </c>
      <c r="E10" s="36">
        <v>1.29</v>
      </c>
      <c r="F10" s="37"/>
      <c r="H10" s="2"/>
      <c r="I10" s="3"/>
      <c r="J10" s="3"/>
      <c r="K10" s="3"/>
      <c r="L10" s="3"/>
      <c r="M10" s="3"/>
      <c r="N10" s="2"/>
    </row>
    <row r="11" spans="1:14" ht="30">
      <c r="A11" s="35" t="s">
        <v>15</v>
      </c>
      <c r="B11" s="36">
        <v>32</v>
      </c>
      <c r="C11" s="36">
        <v>1.4</v>
      </c>
      <c r="D11" s="36">
        <v>0.02</v>
      </c>
      <c r="E11" s="36">
        <v>0.05</v>
      </c>
      <c r="F11" s="37"/>
      <c r="H11" s="2"/>
      <c r="I11" s="2"/>
      <c r="J11" s="2"/>
      <c r="K11" s="2"/>
      <c r="L11" s="2"/>
      <c r="M11" s="2"/>
      <c r="N11" s="2"/>
    </row>
    <row r="12" spans="1:14" ht="30">
      <c r="A12" s="35" t="s">
        <v>16</v>
      </c>
      <c r="B12" s="36">
        <v>31</v>
      </c>
      <c r="C12" s="36">
        <v>1.4</v>
      </c>
      <c r="D12" s="36">
        <v>0.02</v>
      </c>
      <c r="E12" s="36">
        <v>0.09</v>
      </c>
      <c r="F12" s="37"/>
      <c r="H12" s="2"/>
      <c r="I12" s="2"/>
      <c r="J12" s="2"/>
      <c r="K12" s="2"/>
      <c r="L12" s="2"/>
      <c r="M12" s="2"/>
      <c r="N12" s="2"/>
    </row>
    <row r="13" spans="1:6" ht="15">
      <c r="A13" s="35" t="s">
        <v>17</v>
      </c>
      <c r="B13" s="36">
        <v>14</v>
      </c>
      <c r="C13" s="36">
        <v>0.9</v>
      </c>
      <c r="D13" s="36">
        <v>0.06</v>
      </c>
      <c r="E13" s="36">
        <v>0.03</v>
      </c>
      <c r="F13" s="37">
        <v>8.5</v>
      </c>
    </row>
    <row r="14" spans="1:6" ht="15">
      <c r="A14" s="35" t="s">
        <v>18</v>
      </c>
      <c r="B14" s="36">
        <v>12</v>
      </c>
      <c r="C14" s="36">
        <v>1</v>
      </c>
      <c r="D14" s="36">
        <v>0.04</v>
      </c>
      <c r="E14" s="36">
        <v>0.04</v>
      </c>
      <c r="F14" s="37"/>
    </row>
    <row r="15" spans="1:6" ht="15">
      <c r="A15" s="35" t="s">
        <v>19</v>
      </c>
      <c r="B15" s="36">
        <v>13</v>
      </c>
      <c r="C15" s="36">
        <v>2.1</v>
      </c>
      <c r="D15" s="36">
        <v>0.15</v>
      </c>
      <c r="E15" s="36">
        <v>0.05</v>
      </c>
      <c r="F15" s="37">
        <v>0.5</v>
      </c>
    </row>
    <row r="16" spans="1:6" ht="30">
      <c r="A16" s="35" t="s">
        <v>24</v>
      </c>
      <c r="B16" s="36">
        <v>90</v>
      </c>
      <c r="C16" s="36">
        <v>34</v>
      </c>
      <c r="D16" s="36">
        <v>3.18</v>
      </c>
      <c r="E16" s="36">
        <v>1.45</v>
      </c>
      <c r="F16" s="37"/>
    </row>
    <row r="17" spans="1:6" ht="30">
      <c r="A17" s="35" t="s">
        <v>24</v>
      </c>
      <c r="B17" s="39">
        <v>72</v>
      </c>
      <c r="C17" s="39">
        <v>29.9</v>
      </c>
      <c r="D17" s="39">
        <v>14.3</v>
      </c>
      <c r="E17" s="39">
        <v>7.4</v>
      </c>
      <c r="F17" s="40"/>
    </row>
    <row r="18" spans="1:6" ht="30">
      <c r="A18" s="35" t="s">
        <v>189</v>
      </c>
      <c r="B18" s="39">
        <v>71</v>
      </c>
      <c r="C18" s="39">
        <v>11.4</v>
      </c>
      <c r="D18" s="39">
        <v>0.02</v>
      </c>
      <c r="E18" s="39">
        <v>0.96</v>
      </c>
      <c r="F18" s="40"/>
    </row>
    <row r="19" spans="1:6" ht="15">
      <c r="A19" s="38" t="s">
        <v>23</v>
      </c>
      <c r="B19" s="39">
        <v>83</v>
      </c>
      <c r="C19" s="39">
        <v>53.5</v>
      </c>
      <c r="D19" s="39">
        <v>6.72</v>
      </c>
      <c r="E19" s="39">
        <v>3.18</v>
      </c>
      <c r="F19" s="40"/>
    </row>
    <row r="20" spans="1:14" ht="15.75" thickBot="1">
      <c r="A20" s="4"/>
      <c r="B20" s="5"/>
      <c r="C20" s="5"/>
      <c r="D20" s="5"/>
      <c r="E20" s="5"/>
      <c r="F20" s="6"/>
      <c r="I20" s="2"/>
      <c r="J20" s="12"/>
      <c r="K20" s="3"/>
      <c r="L20" s="3"/>
      <c r="M20" s="3"/>
      <c r="N20" s="3"/>
    </row>
    <row r="21" spans="9:14" ht="15">
      <c r="I21" s="2"/>
      <c r="J21" s="12"/>
      <c r="K21" s="3"/>
      <c r="L21" s="3"/>
      <c r="M21" s="3"/>
      <c r="N21" s="3"/>
    </row>
    <row r="22" spans="9:14" ht="15">
      <c r="I22" s="2"/>
      <c r="J22" s="12"/>
      <c r="K22" s="3"/>
      <c r="L22" s="3"/>
      <c r="M22" s="3"/>
      <c r="N22" s="3"/>
    </row>
    <row r="23" spans="9:14" ht="15">
      <c r="I23" s="2"/>
      <c r="J23" s="13"/>
      <c r="K23" s="3"/>
      <c r="L23" s="3"/>
      <c r="M23" s="3"/>
      <c r="N23" s="3"/>
    </row>
  </sheetData>
  <sheetProtection/>
  <mergeCells count="4">
    <mergeCell ref="B2:F2"/>
    <mergeCell ref="A1:F1"/>
    <mergeCell ref="A2:A3"/>
    <mergeCell ref="I1:K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кормления'!B11</f>
        <v>Молодняк в возрасте 46-60 дней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20</v>
      </c>
      <c r="C4" s="18">
        <f>100*D4/'Питательность кормов'!B4</f>
        <v>59.523809523809526</v>
      </c>
      <c r="D4" s="18">
        <f>'Нормы кормления'!C11*B4/100</f>
        <v>25</v>
      </c>
      <c r="E4" s="7">
        <f>C4*'Питательность кормов'!C4/100</f>
        <v>2.857142857142857</v>
      </c>
      <c r="F4" s="7">
        <f>C4*'Питательность кормов'!D4/100</f>
        <v>0.4226190476190476</v>
      </c>
      <c r="G4" s="7">
        <f>C4*'Питательность кормов'!E4/100</f>
        <v>0.125</v>
      </c>
      <c r="H4" s="21">
        <f>C4*'Питательность кормов'!F4/100</f>
        <v>0.8928571428571429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22</v>
      </c>
      <c r="C5" s="18">
        <f>100*D5/'Питательность кормов'!B5</f>
        <v>24.336283185840706</v>
      </c>
      <c r="D5" s="18">
        <f>'Нормы кормления'!C11*B5/100</f>
        <v>27.5</v>
      </c>
      <c r="E5" s="7">
        <f>C5*'Питательность кормов'!C5/100</f>
        <v>1.9469026548672566</v>
      </c>
      <c r="F5" s="7">
        <f>C5*'Питательность кормов'!D5/100</f>
        <v>0.029203539823008846</v>
      </c>
      <c r="G5" s="7">
        <f>C5*'Питательность кормов'!E5/100</f>
        <v>0.08030973451327433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4</v>
      </c>
      <c r="C6" s="18">
        <f>100*D6/'Питательность кормов'!B6</f>
        <v>4.273504273504273</v>
      </c>
      <c r="D6" s="18">
        <f>'Нормы кормления'!C11*B6/100</f>
        <v>5</v>
      </c>
      <c r="E6" s="7">
        <f>C6*'Питательность кормов'!C6/100</f>
        <v>0.8333333333333333</v>
      </c>
      <c r="F6" s="7">
        <f>C6*'Питательность кормов'!D6/100</f>
        <v>0.007264957264957266</v>
      </c>
      <c r="G6" s="7">
        <f>C6*'Питательность кормов'!E6/100</f>
        <v>0.017948717948717947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4</v>
      </c>
      <c r="C7" s="18">
        <f>100*D7/'Питательность кормов'!B7</f>
        <v>4.201680672268908</v>
      </c>
      <c r="D7" s="18">
        <f>'Нормы кормления'!C11*B7/100</f>
        <v>5</v>
      </c>
      <c r="E7" s="7">
        <f>C7*'Питательность кормов'!C7/100</f>
        <v>0.504201680672269</v>
      </c>
      <c r="F7" s="7">
        <f>C7*'Питательность кормов'!D7/100</f>
        <v>0.004621848739495798</v>
      </c>
      <c r="G7" s="7">
        <f>C7*'Питательность кормов'!E7/100</f>
        <v>0.020168067226890754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30</v>
      </c>
      <c r="C8" s="18">
        <f>100*D8/'Питательность кормов'!B8</f>
        <v>28.40909090909091</v>
      </c>
      <c r="D8" s="18">
        <f>'Нормы кормления'!C11*B8/100</f>
        <v>37.5</v>
      </c>
      <c r="E8" s="7">
        <f>C8*'Питательность кормов'!C8/100</f>
        <v>2.215909090909091</v>
      </c>
      <c r="F8" s="7">
        <f>C8*'Питательность кормов'!D8/100</f>
        <v>0.01988636363636364</v>
      </c>
      <c r="G8" s="7">
        <f>C8*'Питательность кормов'!E8/100</f>
        <v>0.008522727272727272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кормления'!C11*B9/100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5</v>
      </c>
      <c r="C10" s="18">
        <f>100*D10/'Питательность кормов'!B10</f>
        <v>5.434782608695652</v>
      </c>
      <c r="D10" s="18">
        <f>'Нормы кормления'!C11*B10/100</f>
        <v>6.25</v>
      </c>
      <c r="E10" s="7">
        <f>C10*'Питательность кормов'!C10/100</f>
        <v>1.9402173913043481</v>
      </c>
      <c r="F10" s="7">
        <f>C10*'Питательность кормов'!D10/100</f>
        <v>0.03206521739130434</v>
      </c>
      <c r="G10" s="7">
        <f>C10*'Питательность кормов'!E10/100</f>
        <v>0.07010869565217391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10</v>
      </c>
      <c r="C11" s="18">
        <f>100*D11/'Питательность кормов'!B11</f>
        <v>39.0625</v>
      </c>
      <c r="D11" s="18">
        <f>'Нормы кормления'!C11*B11/100</f>
        <v>12.5</v>
      </c>
      <c r="E11" s="7">
        <f>C11*'Питательность кормов'!C11/100</f>
        <v>0.546875</v>
      </c>
      <c r="F11" s="7">
        <f>C11*'Питательность кормов'!D11/100</f>
        <v>0.0078125</v>
      </c>
      <c r="G11" s="7">
        <f>C11*'Питательность кормов'!E11/100</f>
        <v>0.01953125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кормления'!C11*B12/100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кормления'!C11*B13/100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5</v>
      </c>
      <c r="C14" s="18">
        <f>100*D14/'Питательность кормов'!B14</f>
        <v>52.083333333333336</v>
      </c>
      <c r="D14" s="18">
        <f>'Нормы кормления'!C11*B14/100</f>
        <v>6.25</v>
      </c>
      <c r="E14" s="7">
        <f>C14*'Питательность кормов'!C14/100</f>
        <v>0.5208333333333334</v>
      </c>
      <c r="F14" s="7">
        <f>C14*'Питательность кормов'!D14/100</f>
        <v>0.020833333333333336</v>
      </c>
      <c r="G14" s="7">
        <f>C14*'Питательность кормов'!E14/100</f>
        <v>0.020833333333333336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кормления'!C11*B15/100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кормления'!C11*B16/100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кормления'!C11*B17/100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0</v>
      </c>
      <c r="C18" s="18">
        <f>100*D18/'Питательность кормов'!B18</f>
        <v>0</v>
      </c>
      <c r="D18" s="18">
        <f>'Нормы кормления'!C11*B18/100</f>
        <v>0</v>
      </c>
      <c r="E18" s="7">
        <f>C18*'Питательность кормов'!C18/100</f>
        <v>0</v>
      </c>
      <c r="F18" s="7">
        <f>C18*'Питательность кормов'!D18/100</f>
        <v>0</v>
      </c>
      <c r="G18" s="7">
        <f>C18*'Питательность кормов'!E18/100</f>
        <v>0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кормления'!C11*B19/100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100</v>
      </c>
      <c r="C20" s="19">
        <f>SUM(C4:C19)</f>
        <v>217.3249845065433</v>
      </c>
      <c r="D20" s="19">
        <f>SUM(D4:D19)</f>
        <v>125</v>
      </c>
      <c r="E20" s="19">
        <f>SUM(E4:E19)</f>
        <v>11.365415341562487</v>
      </c>
      <c r="F20" s="19">
        <f>SUM(F4:F19)</f>
        <v>0.5443068078075108</v>
      </c>
      <c r="G20" s="19">
        <f>SUM(G4:G19)</f>
        <v>0.36242252594711755</v>
      </c>
      <c r="H20" s="22">
        <f>SUM(H4:H19)</f>
        <v>0.8928571428571429</v>
      </c>
      <c r="I20" s="28">
        <v>2</v>
      </c>
    </row>
    <row r="21" spans="4:9" ht="15.75" thickBot="1">
      <c r="D21" s="15">
        <f>'Нормы кормления'!C11</f>
        <v>125</v>
      </c>
      <c r="E21" s="15">
        <f>'Нормы кормления'!D9</f>
        <v>18</v>
      </c>
      <c r="F21" s="15">
        <f>'Нормы кормления'!E9</f>
        <v>3</v>
      </c>
      <c r="G21" s="15">
        <f>'Нормы кормления'!F9</f>
        <v>2</v>
      </c>
      <c r="H21" s="15">
        <f>'Нормы кормления'!G9</f>
        <v>3</v>
      </c>
      <c r="I21" s="15">
        <f>'Нормы кормления'!H9</f>
        <v>2.5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кормления'!B12</f>
        <v>Молодняк в возрасте 61-90 дней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20</v>
      </c>
      <c r="C4" s="18">
        <f>100*D4/'Питательность кормов'!B4</f>
        <v>83.33333333333333</v>
      </c>
      <c r="D4" s="18">
        <f>'Нормы кормления'!C12*B4/100</f>
        <v>35</v>
      </c>
      <c r="E4" s="7">
        <f>C4*'Питательность кормов'!C4/100</f>
        <v>3.9999999999999996</v>
      </c>
      <c r="F4" s="7">
        <f>C4*'Питательность кормов'!D4/100</f>
        <v>0.5916666666666666</v>
      </c>
      <c r="G4" s="7">
        <f>C4*'Питательность кормов'!E4/100</f>
        <v>0.175</v>
      </c>
      <c r="H4" s="21">
        <f>C4*'Питательность кормов'!F4/100</f>
        <v>1.25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15</v>
      </c>
      <c r="C5" s="18">
        <f>100*D5/'Питательность кормов'!B5</f>
        <v>23.23008849557522</v>
      </c>
      <c r="D5" s="18">
        <f>'Нормы кормления'!C12*B5/100</f>
        <v>26.25</v>
      </c>
      <c r="E5" s="7">
        <f>C5*'Питательность кормов'!C5/100</f>
        <v>1.8584070796460177</v>
      </c>
      <c r="F5" s="7">
        <f>C5*'Питательность кормов'!D5/100</f>
        <v>0.02787610619469026</v>
      </c>
      <c r="G5" s="7">
        <f>C5*'Питательность кормов'!E5/100</f>
        <v>0.07665929203539823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0</v>
      </c>
      <c r="C6" s="18">
        <f>100*D6/'Питательность кормов'!B6</f>
        <v>0</v>
      </c>
      <c r="D6" s="18">
        <f>'Нормы кормления'!C12*B6/100</f>
        <v>0</v>
      </c>
      <c r="E6" s="7">
        <f>C6*'Питательность кормов'!C6/100</f>
        <v>0</v>
      </c>
      <c r="F6" s="7">
        <f>C6*'Питательность кормов'!D6/100</f>
        <v>0</v>
      </c>
      <c r="G6" s="7">
        <f>C6*'Питательность кормов'!E6/100</f>
        <v>0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15</v>
      </c>
      <c r="C7" s="18">
        <f>100*D7/'Питательность кормов'!B7</f>
        <v>22.058823529411764</v>
      </c>
      <c r="D7" s="18">
        <f>'Нормы кормления'!C12*B7/100</f>
        <v>26.25</v>
      </c>
      <c r="E7" s="7">
        <f>C7*'Питательность кормов'!C7/100</f>
        <v>2.6470588235294117</v>
      </c>
      <c r="F7" s="7">
        <f>C7*'Питательность кормов'!D7/100</f>
        <v>0.024264705882352938</v>
      </c>
      <c r="G7" s="7">
        <f>C7*'Питательность кормов'!E7/100</f>
        <v>0.10588235294117647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15</v>
      </c>
      <c r="C8" s="18">
        <f>100*D8/'Питательность кормов'!B8</f>
        <v>19.886363636363637</v>
      </c>
      <c r="D8" s="18">
        <f>'Нормы кормления'!C12*B8/100</f>
        <v>26.25</v>
      </c>
      <c r="E8" s="7">
        <f>C8*'Питательность кормов'!C8/100</f>
        <v>1.5511363636363638</v>
      </c>
      <c r="F8" s="7">
        <f>C8*'Питательность кормов'!D8/100</f>
        <v>0.013920454545454548</v>
      </c>
      <c r="G8" s="7">
        <f>C8*'Питательность кормов'!E8/100</f>
        <v>0.00596590909090909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кормления'!C12*B9/100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12</v>
      </c>
      <c r="C10" s="18">
        <f>100*D10/'Питательность кормов'!B10</f>
        <v>18.26086956521739</v>
      </c>
      <c r="D10" s="18">
        <f>'Нормы кормления'!C12*B10/100</f>
        <v>21</v>
      </c>
      <c r="E10" s="7">
        <f>C10*'Питательность кормов'!C10/100</f>
        <v>6.519130434782609</v>
      </c>
      <c r="F10" s="7">
        <f>C10*'Питательность кормов'!D10/100</f>
        <v>0.1077391304347826</v>
      </c>
      <c r="G10" s="7">
        <f>C10*'Питательность кормов'!E10/100</f>
        <v>0.23556521739130434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0</v>
      </c>
      <c r="C11" s="18">
        <f>100*D11/'Питательность кормов'!B11</f>
        <v>0</v>
      </c>
      <c r="D11" s="18">
        <f>'Нормы кормления'!C12*B11/100</f>
        <v>0</v>
      </c>
      <c r="E11" s="7">
        <f>C11*'Питательность кормов'!C11/100</f>
        <v>0</v>
      </c>
      <c r="F11" s="7">
        <f>C11*'Питательность кормов'!D11/100</f>
        <v>0</v>
      </c>
      <c r="G11" s="7">
        <f>C11*'Питательность кормов'!E11/100</f>
        <v>0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кормления'!C12*B12/100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кормления'!C12*B13/100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5</v>
      </c>
      <c r="C14" s="18">
        <f>100*D14/'Питательность кормов'!B14</f>
        <v>72.91666666666667</v>
      </c>
      <c r="D14" s="18">
        <f>'Нормы кормления'!C12*B14/100</f>
        <v>8.75</v>
      </c>
      <c r="E14" s="7">
        <f>C14*'Питательность кормов'!C14/100</f>
        <v>0.7291666666666667</v>
      </c>
      <c r="F14" s="7">
        <f>C14*'Питательность кормов'!D14/100</f>
        <v>0.02916666666666667</v>
      </c>
      <c r="G14" s="7">
        <f>C14*'Питательность кормов'!E14/100</f>
        <v>0.02916666666666667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кормления'!C12*B15/100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кормления'!C12*B16/100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0.02</v>
      </c>
      <c r="C17" s="18">
        <f>100*D17/'Питательность кормов'!B17</f>
        <v>0.04861111111111112</v>
      </c>
      <c r="D17" s="18">
        <f>'Нормы кормления'!C12*B17/100</f>
        <v>0.035</v>
      </c>
      <c r="E17" s="7">
        <f>C17*'Питательность кормов'!C17/100</f>
        <v>0.014534722222222223</v>
      </c>
      <c r="F17" s="7">
        <f>C17*'Питательность кормов'!D17/100</f>
        <v>0.006951388888888891</v>
      </c>
      <c r="G17" s="7">
        <f>C17*'Питательность кормов'!E17/100</f>
        <v>0.0035972222222222226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17.9</v>
      </c>
      <c r="C18" s="18">
        <f>100*D18/'Питательность кормов'!B18</f>
        <v>44.119718309859145</v>
      </c>
      <c r="D18" s="18">
        <f>'Нормы кормления'!C12*B18/100</f>
        <v>31.324999999999996</v>
      </c>
      <c r="E18" s="7">
        <f>C18*'Питательность кормов'!C18/100</f>
        <v>5.029647887323943</v>
      </c>
      <c r="F18" s="7">
        <f>C18*'Питательность кормов'!D18/100</f>
        <v>0.008823943661971829</v>
      </c>
      <c r="G18" s="7">
        <f>C18*'Питательность кормов'!E18/100</f>
        <v>0.4235492957746478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кормления'!C12*B19/100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99.91999999999999</v>
      </c>
      <c r="C20" s="19">
        <f>SUM(C4:C19)</f>
        <v>283.85447464753827</v>
      </c>
      <c r="D20" s="19">
        <f>SUM(D4:D19)</f>
        <v>174.85999999999999</v>
      </c>
      <c r="E20" s="19">
        <f>SUM(E4:E19)</f>
        <v>22.349081977807234</v>
      </c>
      <c r="F20" s="19">
        <f>SUM(F4:F19)</f>
        <v>0.8104090629414743</v>
      </c>
      <c r="G20" s="19">
        <f>SUM(G4:G19)</f>
        <v>1.0553859561223249</v>
      </c>
      <c r="H20" s="22">
        <f>SUM(H4:H19)</f>
        <v>1.25</v>
      </c>
      <c r="I20" s="28">
        <v>2</v>
      </c>
    </row>
    <row r="21" spans="4:9" ht="15.75" thickBot="1">
      <c r="D21" s="15">
        <f>'Нормы кормления'!C12</f>
        <v>175</v>
      </c>
      <c r="E21" s="15">
        <f>'Нормы кормления'!D9</f>
        <v>18</v>
      </c>
      <c r="F21" s="15">
        <f>'Нормы кормления'!E9</f>
        <v>3</v>
      </c>
      <c r="G21" s="15">
        <f>'Нормы кормления'!F9</f>
        <v>2</v>
      </c>
      <c r="H21" s="15">
        <f>'Нормы кормления'!G9</f>
        <v>3</v>
      </c>
      <c r="I21" s="15">
        <f>'Нормы кормления'!H9</f>
        <v>2.5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кормления'!B13</f>
        <v>Молодняк в возрасте 91-120 дней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20</v>
      </c>
      <c r="C4" s="18">
        <f>100*D4/'Питательность кормов'!B4</f>
        <v>107.14285714285714</v>
      </c>
      <c r="D4" s="18">
        <f>'Нормы кормления'!C13*B4/100</f>
        <v>45</v>
      </c>
      <c r="E4" s="7">
        <f>C4*'Питательность кормов'!C4/100</f>
        <v>5.142857142857142</v>
      </c>
      <c r="F4" s="7">
        <f>C4*'Питательность кормов'!D4/100</f>
        <v>0.7607142857142857</v>
      </c>
      <c r="G4" s="7">
        <f>C4*'Питательность кормов'!E4/100</f>
        <v>0.225</v>
      </c>
      <c r="H4" s="21">
        <f>C4*'Питательность кормов'!F4/100</f>
        <v>1.6071428571428572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22</v>
      </c>
      <c r="C5" s="18">
        <f>100*D5/'Питательность кормов'!B5</f>
        <v>43.80530973451327</v>
      </c>
      <c r="D5" s="18">
        <f>'Нормы кормления'!C13*B5/100</f>
        <v>49.5</v>
      </c>
      <c r="E5" s="7">
        <f>C5*'Питательность кормов'!C5/100</f>
        <v>3.5044247787610616</v>
      </c>
      <c r="F5" s="7">
        <f>C5*'Питательность кормов'!D5/100</f>
        <v>0.052566371681415924</v>
      </c>
      <c r="G5" s="7">
        <f>C5*'Питательность кормов'!E5/100</f>
        <v>0.1445575221238938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4</v>
      </c>
      <c r="C6" s="18">
        <f>100*D6/'Питательность кормов'!B6</f>
        <v>7.6923076923076925</v>
      </c>
      <c r="D6" s="18">
        <f>'Нормы кормления'!C13*B6/100</f>
        <v>9</v>
      </c>
      <c r="E6" s="7">
        <f>C6*'Питательность кормов'!C6/100</f>
        <v>1.5</v>
      </c>
      <c r="F6" s="7">
        <f>C6*'Питательность кормов'!D6/100</f>
        <v>0.01307692307692308</v>
      </c>
      <c r="G6" s="7">
        <f>C6*'Питательность кормов'!E6/100</f>
        <v>0.03230769230769231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4</v>
      </c>
      <c r="C7" s="18">
        <f>100*D7/'Питательность кормов'!B7</f>
        <v>7.563025210084033</v>
      </c>
      <c r="D7" s="18">
        <f>'Нормы кормления'!C13*B7/100</f>
        <v>9</v>
      </c>
      <c r="E7" s="7">
        <f>C7*'Питательность кормов'!C7/100</f>
        <v>0.9075630252100839</v>
      </c>
      <c r="F7" s="7">
        <f>C7*'Питательность кормов'!D7/100</f>
        <v>0.008319327731092436</v>
      </c>
      <c r="G7" s="7">
        <f>C7*'Питательность кормов'!E7/100</f>
        <v>0.03630252100840336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30</v>
      </c>
      <c r="C8" s="18">
        <f>100*D8/'Питательность кормов'!B8</f>
        <v>51.13636363636363</v>
      </c>
      <c r="D8" s="18">
        <f>'Нормы кормления'!C13*B8/100</f>
        <v>67.5</v>
      </c>
      <c r="E8" s="7">
        <f>C8*'Питательность кормов'!C8/100</f>
        <v>3.9886363636363633</v>
      </c>
      <c r="F8" s="7">
        <f>C8*'Питательность кормов'!D8/100</f>
        <v>0.03579545454545455</v>
      </c>
      <c r="G8" s="7">
        <f>C8*'Питательность кормов'!E8/100</f>
        <v>0.015340909090909089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кормления'!C13*B9/100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5</v>
      </c>
      <c r="C10" s="18">
        <f>100*D10/'Питательность кормов'!B10</f>
        <v>9.782608695652174</v>
      </c>
      <c r="D10" s="18">
        <f>'Нормы кормления'!C13*B10/100</f>
        <v>11.25</v>
      </c>
      <c r="E10" s="7">
        <f>C10*'Питательность кормов'!C10/100</f>
        <v>3.492391304347826</v>
      </c>
      <c r="F10" s="7">
        <f>C10*'Питательность кормов'!D10/100</f>
        <v>0.057717391304347825</v>
      </c>
      <c r="G10" s="7">
        <f>C10*'Питательность кормов'!E10/100</f>
        <v>0.12619565217391304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10</v>
      </c>
      <c r="C11" s="18">
        <f>100*D11/'Питательность кормов'!B11</f>
        <v>70.3125</v>
      </c>
      <c r="D11" s="18">
        <f>'Нормы кормления'!C13*B11/100</f>
        <v>22.5</v>
      </c>
      <c r="E11" s="7">
        <f>C11*'Питательность кормов'!C11/100</f>
        <v>0.984375</v>
      </c>
      <c r="F11" s="7">
        <f>C11*'Питательность кормов'!D11/100</f>
        <v>0.0140625</v>
      </c>
      <c r="G11" s="7">
        <f>C11*'Питательность кормов'!E11/100</f>
        <v>0.03515625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кормления'!C13*B12/100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кормления'!C13*B13/100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5</v>
      </c>
      <c r="C14" s="18">
        <f>100*D14/'Питательность кормов'!B14</f>
        <v>93.75</v>
      </c>
      <c r="D14" s="18">
        <f>'Нормы кормления'!C13*B14/100</f>
        <v>11.25</v>
      </c>
      <c r="E14" s="7">
        <f>C14*'Питательность кормов'!C14/100</f>
        <v>0.9375</v>
      </c>
      <c r="F14" s="7">
        <f>C14*'Питательность кормов'!D14/100</f>
        <v>0.0375</v>
      </c>
      <c r="G14" s="7">
        <f>C14*'Питательность кормов'!E14/100</f>
        <v>0.0375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кормления'!C13*B15/100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кормления'!C13*B16/100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кормления'!C13*B17/100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0</v>
      </c>
      <c r="C18" s="18">
        <f>100*D18/'Питательность кормов'!B18</f>
        <v>0</v>
      </c>
      <c r="D18" s="18">
        <f>'Нормы кормления'!C13*B18/100</f>
        <v>0</v>
      </c>
      <c r="E18" s="7">
        <f>C18*'Питательность кормов'!C18/100</f>
        <v>0</v>
      </c>
      <c r="F18" s="7">
        <f>C18*'Питательность кормов'!D18/100</f>
        <v>0</v>
      </c>
      <c r="G18" s="7">
        <f>C18*'Питательность кормов'!E18/100</f>
        <v>0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кормления'!C13*B19/100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100</v>
      </c>
      <c r="C20" s="19">
        <f>SUM(C4:C19)</f>
        <v>391.18497211177794</v>
      </c>
      <c r="D20" s="19">
        <f>SUM(D4:D19)</f>
        <v>225</v>
      </c>
      <c r="E20" s="19">
        <f>SUM(E4:E19)</f>
        <v>20.457747614812476</v>
      </c>
      <c r="F20" s="19">
        <f>SUM(F4:F19)</f>
        <v>0.9797522540535195</v>
      </c>
      <c r="G20" s="19">
        <f>SUM(G4:G19)</f>
        <v>0.6523605467048116</v>
      </c>
      <c r="H20" s="22">
        <f>SUM(H4:H19)</f>
        <v>1.6071428571428572</v>
      </c>
      <c r="I20" s="28">
        <v>2</v>
      </c>
    </row>
    <row r="21" spans="4:9" ht="15.75" thickBot="1">
      <c r="D21" s="15">
        <f>'Нормы кормления'!C13</f>
        <v>225</v>
      </c>
      <c r="E21" s="15">
        <f>'Нормы кормления'!D9</f>
        <v>18</v>
      </c>
      <c r="F21" s="15">
        <f>'Нормы кормления'!E9</f>
        <v>3</v>
      </c>
      <c r="G21" s="15">
        <f>'Нормы кормления'!F9</f>
        <v>2</v>
      </c>
      <c r="H21" s="15">
        <f>'Нормы кормления'!G9</f>
        <v>3</v>
      </c>
      <c r="I21" s="15">
        <f>'Нормы кормления'!H9</f>
        <v>2.5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кормления'!B14</f>
        <v>Молодняк ремонтный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20</v>
      </c>
      <c r="C4" s="18">
        <f>100*D4/'Питательность кормов'!B4</f>
        <v>100</v>
      </c>
      <c r="D4" s="18">
        <f>'Нормы кормления'!C14*B4/100</f>
        <v>42</v>
      </c>
      <c r="E4" s="7">
        <f>C4*'Питательность кормов'!C4/100</f>
        <v>4.8</v>
      </c>
      <c r="F4" s="7">
        <f>C4*'Питательность кормов'!D4/100</f>
        <v>0.71</v>
      </c>
      <c r="G4" s="7">
        <f>C4*'Питательность кормов'!E4/100</f>
        <v>0.21</v>
      </c>
      <c r="H4" s="21">
        <f>C4*'Питательность кормов'!F4/100</f>
        <v>1.5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15</v>
      </c>
      <c r="C5" s="18">
        <f>100*D5/'Питательность кормов'!B5</f>
        <v>27.876106194690266</v>
      </c>
      <c r="D5" s="18">
        <f>'Нормы кормления'!C14*B5/100</f>
        <v>31.5</v>
      </c>
      <c r="E5" s="7">
        <f>C5*'Питательность кормов'!C5/100</f>
        <v>2.230088495575221</v>
      </c>
      <c r="F5" s="7">
        <f>C5*'Питательность кормов'!D5/100</f>
        <v>0.03345132743362832</v>
      </c>
      <c r="G5" s="7">
        <f>C5*'Питательность кормов'!E5/100</f>
        <v>0.09199115044247788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0</v>
      </c>
      <c r="C6" s="18">
        <f>100*D6/'Питательность кормов'!B6</f>
        <v>0</v>
      </c>
      <c r="D6" s="18">
        <f>'Нормы кормления'!C14*B6/100</f>
        <v>0</v>
      </c>
      <c r="E6" s="7">
        <f>C6*'Питательность кормов'!C6/100</f>
        <v>0</v>
      </c>
      <c r="F6" s="7">
        <f>C6*'Питательность кормов'!D6/100</f>
        <v>0</v>
      </c>
      <c r="G6" s="7">
        <f>C6*'Питательность кормов'!E6/100</f>
        <v>0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15</v>
      </c>
      <c r="C7" s="18">
        <f>100*D7/'Питательность кормов'!B7</f>
        <v>26.470588235294116</v>
      </c>
      <c r="D7" s="18">
        <f>'Нормы кормления'!C14*B7/100</f>
        <v>31.5</v>
      </c>
      <c r="E7" s="7">
        <f>C7*'Питательность кормов'!C7/100</f>
        <v>3.176470588235294</v>
      </c>
      <c r="F7" s="7">
        <f>C7*'Питательность кормов'!D7/100</f>
        <v>0.02911764705882353</v>
      </c>
      <c r="G7" s="7">
        <f>C7*'Питательность кормов'!E7/100</f>
        <v>0.12705882352941175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15</v>
      </c>
      <c r="C8" s="18">
        <f>100*D8/'Питательность кормов'!B8</f>
        <v>23.863636363636363</v>
      </c>
      <c r="D8" s="18">
        <f>'Нормы кормления'!C14*B8/100</f>
        <v>31.5</v>
      </c>
      <c r="E8" s="7">
        <f>C8*'Питательность кормов'!C8/100</f>
        <v>1.8613636363636363</v>
      </c>
      <c r="F8" s="7">
        <f>C8*'Питательность кормов'!D8/100</f>
        <v>0.016704545454545458</v>
      </c>
      <c r="G8" s="7">
        <f>C8*'Питательность кормов'!E8/100</f>
        <v>0.007159090909090908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кормления'!C14*B9/100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12</v>
      </c>
      <c r="C10" s="18">
        <f>100*D10/'Питательность кормов'!B10</f>
        <v>21.91304347826087</v>
      </c>
      <c r="D10" s="18">
        <f>'Нормы кормления'!C14*B10/100</f>
        <v>25.2</v>
      </c>
      <c r="E10" s="7">
        <f>C10*'Питательность кормов'!C10/100</f>
        <v>7.8229565217391315</v>
      </c>
      <c r="F10" s="7">
        <f>C10*'Питательность кормов'!D10/100</f>
        <v>0.12928695652173913</v>
      </c>
      <c r="G10" s="7">
        <f>C10*'Питательность кормов'!E10/100</f>
        <v>0.28267826086956527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5</v>
      </c>
      <c r="C11" s="18">
        <f>100*D11/'Питательность кормов'!B11</f>
        <v>32.8125</v>
      </c>
      <c r="D11" s="18">
        <f>'Нормы кормления'!C14*B11/100</f>
        <v>10.5</v>
      </c>
      <c r="E11" s="7">
        <f>C11*'Питательность кормов'!C11/100</f>
        <v>0.459375</v>
      </c>
      <c r="F11" s="7">
        <f>C11*'Питательность кормов'!D11/100</f>
        <v>0.0065625</v>
      </c>
      <c r="G11" s="7">
        <f>C11*'Питательность кормов'!E11/100</f>
        <v>0.01640625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кормления'!C14*B12/100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кормления'!C14*B13/100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5</v>
      </c>
      <c r="C14" s="18">
        <f>100*D14/'Питательность кормов'!B14</f>
        <v>87.5</v>
      </c>
      <c r="D14" s="18">
        <f>'Нормы кормления'!C14*B14/100</f>
        <v>10.5</v>
      </c>
      <c r="E14" s="7">
        <f>C14*'Питательность кормов'!C14/100</f>
        <v>0.875</v>
      </c>
      <c r="F14" s="7">
        <f>C14*'Питательность кормов'!D14/100</f>
        <v>0.035</v>
      </c>
      <c r="G14" s="7">
        <f>C14*'Питательность кормов'!E14/100</f>
        <v>0.035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кормления'!C14*B15/100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0.03</v>
      </c>
      <c r="C16" s="18">
        <f>100*D16/'Питательность кормов'!B16</f>
        <v>0.06999999999999999</v>
      </c>
      <c r="D16" s="18">
        <f>'Нормы кормления'!C14*B16/100</f>
        <v>0.063</v>
      </c>
      <c r="E16" s="7">
        <f>C16*'Питательность кормов'!C16/100</f>
        <v>0.023799999999999998</v>
      </c>
      <c r="F16" s="7">
        <f>C16*'Питательность кормов'!D16/100</f>
        <v>0.002226</v>
      </c>
      <c r="G16" s="7">
        <f>C16*'Питательность кормов'!E16/100</f>
        <v>0.0010149999999999998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кормления'!C14*B17/100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12.8</v>
      </c>
      <c r="C18" s="18">
        <f>100*D18/'Питательность кормов'!B18</f>
        <v>37.859154929577464</v>
      </c>
      <c r="D18" s="18">
        <f>'Нормы кормления'!C14*B18/100</f>
        <v>26.88</v>
      </c>
      <c r="E18" s="7">
        <f>C18*'Питательность кормов'!C18/100</f>
        <v>4.315943661971831</v>
      </c>
      <c r="F18" s="7">
        <f>C18*'Питательность кормов'!D18/100</f>
        <v>0.007571830985915493</v>
      </c>
      <c r="G18" s="7">
        <f>C18*'Питательность кормов'!E18/100</f>
        <v>0.3634478873239436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кормления'!C14*B19/100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99.83</v>
      </c>
      <c r="C20" s="19">
        <f>SUM(C4:C19)</f>
        <v>358.3650292014591</v>
      </c>
      <c r="D20" s="19">
        <f>SUM(D4:D19)</f>
        <v>209.64299999999997</v>
      </c>
      <c r="E20" s="19">
        <f>SUM(E4:E19)</f>
        <v>25.564997903885114</v>
      </c>
      <c r="F20" s="19">
        <f>SUM(F4:F19)</f>
        <v>0.969920807454652</v>
      </c>
      <c r="G20" s="19">
        <f>SUM(G4:G19)</f>
        <v>1.1347564630744893</v>
      </c>
      <c r="H20" s="22">
        <f>SUM(H4:H19)</f>
        <v>1.5</v>
      </c>
      <c r="I20" s="28">
        <v>2</v>
      </c>
    </row>
    <row r="21" spans="4:9" ht="15.75" thickBot="1">
      <c r="D21" s="15">
        <f>'Нормы кормления'!C14</f>
        <v>210</v>
      </c>
      <c r="E21" s="15">
        <f>'Нормы кормления'!D9</f>
        <v>18</v>
      </c>
      <c r="F21" s="15">
        <f>'Нормы кормления'!E9</f>
        <v>3</v>
      </c>
      <c r="G21" s="15">
        <f>'Нормы кормления'!F9</f>
        <v>2</v>
      </c>
      <c r="H21" s="15">
        <f>'Нормы кормления'!G9</f>
        <v>3</v>
      </c>
      <c r="I21" s="15">
        <f>'Нормы кормления'!H9</f>
        <v>2.5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">
      <pane xSplit="6" ySplit="4" topLeftCell="G101" activePane="bottomRight" state="frozen"/>
      <selection pane="topLeft" activeCell="A1" sqref="A1"/>
      <selection pane="topRight" activeCell="G1" sqref="G1"/>
      <selection pane="bottomLeft" activeCell="A5" sqref="A5"/>
      <selection pane="bottomRight" activeCell="I1" sqref="I1"/>
    </sheetView>
  </sheetViews>
  <sheetFormatPr defaultColWidth="9.140625" defaultRowHeight="15"/>
  <cols>
    <col min="1" max="1" width="30.00390625" style="0" customWidth="1"/>
    <col min="16" max="16" width="9.140625" style="0" customWidth="1"/>
    <col min="17" max="17" width="5.7109375" style="0" customWidth="1"/>
    <col min="18" max="18" width="23.00390625" style="0" customWidth="1"/>
  </cols>
  <sheetData>
    <row r="1" ht="16.5" thickBot="1">
      <c r="A1" s="41" t="s">
        <v>47</v>
      </c>
    </row>
    <row r="2" spans="1:6" ht="17.25" customHeight="1" thickBot="1">
      <c r="A2" s="101" t="s">
        <v>48</v>
      </c>
      <c r="B2" s="104" t="s">
        <v>49</v>
      </c>
      <c r="C2" s="105"/>
      <c r="D2" s="105"/>
      <c r="E2" s="105"/>
      <c r="F2" s="106"/>
    </row>
    <row r="3" spans="1:6" ht="26.25">
      <c r="A3" s="102"/>
      <c r="B3" s="14" t="s">
        <v>50</v>
      </c>
      <c r="C3" s="14" t="s">
        <v>52</v>
      </c>
      <c r="D3" s="107" t="s">
        <v>54</v>
      </c>
      <c r="E3" s="107" t="s">
        <v>55</v>
      </c>
      <c r="F3" s="107" t="s">
        <v>56</v>
      </c>
    </row>
    <row r="4" spans="1:6" ht="27" thickBot="1">
      <c r="A4" s="103"/>
      <c r="B4" s="42" t="s">
        <v>51</v>
      </c>
      <c r="C4" s="42" t="s">
        <v>53</v>
      </c>
      <c r="D4" s="108"/>
      <c r="E4" s="108"/>
      <c r="F4" s="108"/>
    </row>
    <row r="5" spans="1:6" ht="15" customHeight="1" thickBot="1">
      <c r="A5" s="43" t="s">
        <v>57</v>
      </c>
      <c r="B5" s="98"/>
      <c r="C5" s="99"/>
      <c r="D5" s="99"/>
      <c r="E5" s="99"/>
      <c r="F5" s="100"/>
    </row>
    <row r="6" spans="1:6" ht="15" customHeight="1" thickBot="1">
      <c r="A6" s="44" t="s">
        <v>58</v>
      </c>
      <c r="B6" s="98"/>
      <c r="C6" s="99"/>
      <c r="D6" s="99"/>
      <c r="E6" s="99"/>
      <c r="F6" s="100"/>
    </row>
    <row r="7" spans="1:6" ht="15" customHeight="1" thickBot="1">
      <c r="A7" s="10" t="s">
        <v>59</v>
      </c>
      <c r="B7" s="1">
        <v>23</v>
      </c>
      <c r="C7" s="1">
        <v>2.5</v>
      </c>
      <c r="D7" s="1">
        <v>0.26</v>
      </c>
      <c r="E7" s="1">
        <v>0.02</v>
      </c>
      <c r="F7" s="1">
        <v>5.5</v>
      </c>
    </row>
    <row r="8" spans="1:6" ht="15" customHeight="1" thickBot="1">
      <c r="A8" s="10" t="s">
        <v>60</v>
      </c>
      <c r="B8" s="1">
        <v>24</v>
      </c>
      <c r="C8" s="1">
        <v>2.6</v>
      </c>
      <c r="D8" s="1">
        <v>0.32</v>
      </c>
      <c r="E8" s="1">
        <v>0.07</v>
      </c>
      <c r="F8" s="1">
        <v>3</v>
      </c>
    </row>
    <row r="9" spans="1:6" ht="15" customHeight="1" thickBot="1">
      <c r="A9" s="10" t="s">
        <v>61</v>
      </c>
      <c r="B9" s="1">
        <v>19</v>
      </c>
      <c r="C9" s="1">
        <v>1.9</v>
      </c>
      <c r="D9" s="1">
        <v>0.24</v>
      </c>
      <c r="E9" s="1">
        <v>0.18</v>
      </c>
      <c r="F9" s="1">
        <v>4.5</v>
      </c>
    </row>
    <row r="10" spans="1:6" ht="15" customHeight="1" thickBot="1">
      <c r="A10" s="10" t="s">
        <v>62</v>
      </c>
      <c r="B10" s="1">
        <v>28</v>
      </c>
      <c r="C10" s="1">
        <v>2.9</v>
      </c>
      <c r="D10" s="1">
        <v>0.33</v>
      </c>
      <c r="E10" s="1">
        <v>0.07</v>
      </c>
      <c r="F10" s="1">
        <v>3.5</v>
      </c>
    </row>
    <row r="11" spans="1:6" ht="15" customHeight="1" thickBot="1">
      <c r="A11" s="11" t="s">
        <v>12</v>
      </c>
      <c r="B11" s="1">
        <v>19</v>
      </c>
      <c r="C11" s="1">
        <v>1.4</v>
      </c>
      <c r="D11" s="1">
        <v>0.14</v>
      </c>
      <c r="E11" s="1">
        <v>0.02</v>
      </c>
      <c r="F11" s="1">
        <v>3.5</v>
      </c>
    </row>
    <row r="12" spans="1:6" ht="15" customHeight="1" thickBot="1">
      <c r="A12" s="11" t="s">
        <v>63</v>
      </c>
      <c r="B12" s="1">
        <v>19</v>
      </c>
      <c r="C12" s="1">
        <v>2.6</v>
      </c>
      <c r="D12" s="1">
        <v>0.12</v>
      </c>
      <c r="E12" s="1">
        <v>0.1</v>
      </c>
      <c r="F12" s="1">
        <v>3</v>
      </c>
    </row>
    <row r="13" spans="1:6" ht="15" customHeight="1" thickBot="1">
      <c r="A13" s="11" t="s">
        <v>64</v>
      </c>
      <c r="B13" s="1">
        <v>24</v>
      </c>
      <c r="C13" s="1">
        <v>1.8</v>
      </c>
      <c r="D13" s="1">
        <v>0.11</v>
      </c>
      <c r="E13" s="1">
        <v>0.04</v>
      </c>
      <c r="F13" s="1">
        <v>6</v>
      </c>
    </row>
    <row r="14" spans="1:6" ht="15" customHeight="1" thickBot="1">
      <c r="A14" s="11" t="s">
        <v>65</v>
      </c>
      <c r="B14" s="1">
        <v>22</v>
      </c>
      <c r="C14" s="1">
        <v>2.8</v>
      </c>
      <c r="D14" s="1">
        <v>0.15</v>
      </c>
      <c r="E14" s="1">
        <v>0.06</v>
      </c>
      <c r="F14" s="1">
        <v>6</v>
      </c>
    </row>
    <row r="15" spans="1:6" ht="15" customHeight="1" thickBot="1">
      <c r="A15" s="11" t="s">
        <v>66</v>
      </c>
      <c r="B15" s="1">
        <v>25</v>
      </c>
      <c r="C15" s="1">
        <v>1.8</v>
      </c>
      <c r="D15" s="1">
        <v>0.13</v>
      </c>
      <c r="E15" s="1">
        <v>0.07</v>
      </c>
      <c r="F15" s="1">
        <v>4</v>
      </c>
    </row>
    <row r="16" spans="1:6" ht="15" customHeight="1" thickBot="1">
      <c r="A16" s="11" t="s">
        <v>9</v>
      </c>
      <c r="B16" s="1">
        <v>18</v>
      </c>
      <c r="C16" s="1">
        <v>3</v>
      </c>
      <c r="D16" s="1">
        <v>0.09</v>
      </c>
      <c r="E16" s="1">
        <v>0.08</v>
      </c>
      <c r="F16" s="1">
        <v>4.5</v>
      </c>
    </row>
    <row r="17" spans="1:6" ht="15" customHeight="1" thickBot="1">
      <c r="A17" s="11" t="s">
        <v>67</v>
      </c>
      <c r="B17" s="1">
        <v>20</v>
      </c>
      <c r="C17" s="1">
        <v>2.7</v>
      </c>
      <c r="D17" s="1">
        <v>0.37</v>
      </c>
      <c r="E17" s="1">
        <v>0.06</v>
      </c>
      <c r="F17" s="1">
        <v>4</v>
      </c>
    </row>
    <row r="18" spans="1:6" ht="15" customHeight="1" thickBot="1">
      <c r="A18" s="11" t="s">
        <v>68</v>
      </c>
      <c r="B18" s="1">
        <v>17</v>
      </c>
      <c r="C18" s="1">
        <v>3.7</v>
      </c>
      <c r="D18" s="1">
        <v>0.24</v>
      </c>
      <c r="E18" s="1">
        <v>0.07</v>
      </c>
      <c r="F18" s="1">
        <v>4.5</v>
      </c>
    </row>
    <row r="19" spans="1:6" ht="15" customHeight="1" thickBot="1">
      <c r="A19" s="11" t="s">
        <v>69</v>
      </c>
      <c r="B19" s="1">
        <v>16</v>
      </c>
      <c r="C19" s="1">
        <v>2.6</v>
      </c>
      <c r="D19" s="1">
        <v>0.32</v>
      </c>
      <c r="E19" s="1">
        <v>0.06</v>
      </c>
      <c r="F19" s="1">
        <v>2</v>
      </c>
    </row>
    <row r="20" spans="1:6" ht="15" customHeight="1" thickBot="1">
      <c r="A20" s="44" t="s">
        <v>70</v>
      </c>
      <c r="B20" s="98"/>
      <c r="C20" s="99"/>
      <c r="D20" s="99"/>
      <c r="E20" s="99"/>
      <c r="F20" s="100"/>
    </row>
    <row r="21" spans="1:6" ht="15" customHeight="1" thickBot="1">
      <c r="A21" s="10" t="s">
        <v>71</v>
      </c>
      <c r="B21" s="1">
        <v>18</v>
      </c>
      <c r="C21" s="1">
        <v>3.9</v>
      </c>
      <c r="D21" s="1">
        <v>0.55</v>
      </c>
      <c r="E21" s="1">
        <v>0.07</v>
      </c>
      <c r="F21" s="1">
        <v>7</v>
      </c>
    </row>
    <row r="22" spans="1:6" ht="15" customHeight="1" thickBot="1">
      <c r="A22" s="10" t="s">
        <v>72</v>
      </c>
      <c r="B22" s="1">
        <v>21</v>
      </c>
      <c r="C22" s="1">
        <v>4</v>
      </c>
      <c r="D22" s="1">
        <v>0.47</v>
      </c>
      <c r="E22" s="1">
        <v>0.07</v>
      </c>
      <c r="F22" s="1">
        <v>6.5</v>
      </c>
    </row>
    <row r="23" spans="1:6" ht="15" customHeight="1" thickBot="1">
      <c r="A23" s="11" t="s">
        <v>73</v>
      </c>
      <c r="B23" s="1">
        <v>21</v>
      </c>
      <c r="C23" s="1">
        <v>3.5</v>
      </c>
      <c r="D23" s="1">
        <v>0.49</v>
      </c>
      <c r="E23" s="1">
        <v>0.09</v>
      </c>
      <c r="F23" s="1">
        <v>7.5</v>
      </c>
    </row>
    <row r="24" spans="1:6" ht="15" customHeight="1" thickBot="1">
      <c r="A24" s="11" t="s">
        <v>74</v>
      </c>
      <c r="B24" s="1">
        <v>22</v>
      </c>
      <c r="C24" s="1">
        <v>3.1</v>
      </c>
      <c r="D24" s="1">
        <v>0.27</v>
      </c>
      <c r="E24" s="1">
        <v>0.07</v>
      </c>
      <c r="F24" s="1">
        <v>6.5</v>
      </c>
    </row>
    <row r="25" spans="1:6" ht="15" customHeight="1" thickBot="1">
      <c r="A25" s="11" t="s">
        <v>75</v>
      </c>
      <c r="B25" s="1">
        <v>17</v>
      </c>
      <c r="C25" s="1">
        <v>4.1</v>
      </c>
      <c r="D25" s="1">
        <v>0.2</v>
      </c>
      <c r="E25" s="1">
        <v>0.1</v>
      </c>
      <c r="F25" s="1">
        <v>4.5</v>
      </c>
    </row>
    <row r="26" spans="1:6" ht="15" customHeight="1" thickBot="1">
      <c r="A26" s="11" t="s">
        <v>76</v>
      </c>
      <c r="B26" s="1">
        <v>18</v>
      </c>
      <c r="C26" s="1">
        <v>2.8</v>
      </c>
      <c r="D26" s="1">
        <v>0.18</v>
      </c>
      <c r="E26" s="1">
        <v>0.09</v>
      </c>
      <c r="F26" s="1">
        <v>3.5</v>
      </c>
    </row>
    <row r="27" spans="1:6" ht="15" customHeight="1" thickBot="1">
      <c r="A27" s="11" t="s">
        <v>77</v>
      </c>
      <c r="B27" s="1">
        <v>19</v>
      </c>
      <c r="C27" s="1">
        <v>2.2</v>
      </c>
      <c r="D27" s="1">
        <v>0.24</v>
      </c>
      <c r="E27" s="1">
        <v>0.06</v>
      </c>
      <c r="F27" s="1">
        <v>4.5</v>
      </c>
    </row>
    <row r="28" spans="1:6" ht="15" customHeight="1" thickBot="1">
      <c r="A28" s="11" t="s">
        <v>78</v>
      </c>
      <c r="B28" s="1">
        <v>21</v>
      </c>
      <c r="C28" s="1">
        <v>2.9</v>
      </c>
      <c r="D28" s="1">
        <v>0.45</v>
      </c>
      <c r="E28" s="1">
        <v>0.08</v>
      </c>
      <c r="F28" s="1">
        <v>5</v>
      </c>
    </row>
    <row r="29" spans="1:6" ht="15" customHeight="1" thickBot="1">
      <c r="A29" s="11" t="s">
        <v>79</v>
      </c>
      <c r="B29" s="1">
        <v>20</v>
      </c>
      <c r="C29" s="1">
        <v>1.9</v>
      </c>
      <c r="D29" s="1">
        <v>0.29</v>
      </c>
      <c r="E29" s="1">
        <v>0.19</v>
      </c>
      <c r="F29" s="1">
        <v>5.5</v>
      </c>
    </row>
    <row r="30" spans="1:6" ht="15" customHeight="1" thickBot="1">
      <c r="A30" s="11" t="s">
        <v>80</v>
      </c>
      <c r="B30" s="1">
        <v>18</v>
      </c>
      <c r="C30" s="1">
        <v>3.2</v>
      </c>
      <c r="D30" s="1">
        <v>0.23</v>
      </c>
      <c r="E30" s="1">
        <v>0.09</v>
      </c>
      <c r="F30" s="1">
        <v>4.5</v>
      </c>
    </row>
    <row r="31" spans="1:6" ht="15" customHeight="1" thickBot="1">
      <c r="A31" s="11" t="s">
        <v>81</v>
      </c>
      <c r="B31" s="1">
        <v>13</v>
      </c>
      <c r="C31" s="1">
        <v>1.7</v>
      </c>
      <c r="D31" s="1">
        <v>0.41</v>
      </c>
      <c r="E31" s="1">
        <v>0.06</v>
      </c>
      <c r="F31" s="1">
        <v>3</v>
      </c>
    </row>
    <row r="32" spans="1:6" ht="15" customHeight="1" thickBot="1">
      <c r="A32" s="11" t="s">
        <v>82</v>
      </c>
      <c r="B32" s="1">
        <v>18</v>
      </c>
      <c r="C32" s="1">
        <v>3.5</v>
      </c>
      <c r="D32" s="1">
        <v>0.36</v>
      </c>
      <c r="E32" s="1">
        <v>0.22</v>
      </c>
      <c r="F32" s="1">
        <v>8.5</v>
      </c>
    </row>
    <row r="33" spans="1:6" ht="15" customHeight="1" thickBot="1">
      <c r="A33" s="44" t="s">
        <v>83</v>
      </c>
      <c r="B33" s="98"/>
      <c r="C33" s="99"/>
      <c r="D33" s="99"/>
      <c r="E33" s="99"/>
      <c r="F33" s="100"/>
    </row>
    <row r="34" spans="1:6" ht="15" customHeight="1" thickBot="1">
      <c r="A34" s="10" t="s">
        <v>84</v>
      </c>
      <c r="B34" s="1">
        <v>13</v>
      </c>
      <c r="C34" s="1">
        <v>2</v>
      </c>
      <c r="D34" s="1">
        <v>0.2</v>
      </c>
      <c r="E34" s="1">
        <v>0.04</v>
      </c>
      <c r="F34" s="1">
        <v>3.5</v>
      </c>
    </row>
    <row r="35" spans="1:6" ht="15" customHeight="1" thickBot="1">
      <c r="A35" s="10" t="s">
        <v>85</v>
      </c>
      <c r="B35" s="1">
        <v>23</v>
      </c>
      <c r="C35" s="1">
        <v>1.8</v>
      </c>
      <c r="D35" s="1">
        <v>0.37</v>
      </c>
      <c r="E35" s="1">
        <v>0.28</v>
      </c>
      <c r="F35" s="1">
        <v>3</v>
      </c>
    </row>
    <row r="36" spans="1:6" ht="15" customHeight="1" thickBot="1">
      <c r="A36" s="10" t="s">
        <v>86</v>
      </c>
      <c r="B36" s="1">
        <v>12</v>
      </c>
      <c r="C36" s="1">
        <v>1.6</v>
      </c>
      <c r="D36" s="1">
        <v>0.69</v>
      </c>
      <c r="E36" s="1">
        <v>0.09</v>
      </c>
      <c r="F36" s="1">
        <v>8</v>
      </c>
    </row>
    <row r="37" spans="1:6" ht="15" customHeight="1" thickBot="1">
      <c r="A37" s="10" t="s">
        <v>87</v>
      </c>
      <c r="B37" s="1">
        <v>13</v>
      </c>
      <c r="C37" s="1">
        <v>1.7</v>
      </c>
      <c r="D37" s="1">
        <v>0.16</v>
      </c>
      <c r="E37" s="1">
        <v>0.03</v>
      </c>
      <c r="F37" s="1">
        <v>4</v>
      </c>
    </row>
    <row r="38" spans="1:6" ht="15" customHeight="1" thickBot="1">
      <c r="A38" s="10" t="s">
        <v>88</v>
      </c>
      <c r="B38" s="1">
        <v>17</v>
      </c>
      <c r="C38" s="1">
        <v>2.1</v>
      </c>
      <c r="D38" s="1">
        <v>0.48</v>
      </c>
      <c r="E38" s="1">
        <v>0.06</v>
      </c>
      <c r="F38" s="1">
        <v>7</v>
      </c>
    </row>
    <row r="39" spans="1:6" ht="15" customHeight="1" thickBot="1">
      <c r="A39" s="10" t="s">
        <v>89</v>
      </c>
      <c r="B39" s="1">
        <v>10</v>
      </c>
      <c r="C39" s="1">
        <v>1.8</v>
      </c>
      <c r="D39" s="1">
        <v>1.01</v>
      </c>
      <c r="E39" s="1">
        <v>0.08</v>
      </c>
      <c r="F39" s="1">
        <v>4</v>
      </c>
    </row>
    <row r="40" spans="1:6" ht="15" customHeight="1" thickBot="1">
      <c r="A40" s="10" t="s">
        <v>90</v>
      </c>
      <c r="B40" s="1">
        <v>16</v>
      </c>
      <c r="C40" s="1">
        <v>1.9</v>
      </c>
      <c r="D40" s="1">
        <v>0.29</v>
      </c>
      <c r="E40" s="1">
        <v>0.04</v>
      </c>
      <c r="F40" s="1">
        <v>3</v>
      </c>
    </row>
    <row r="41" spans="1:6" ht="15" customHeight="1" thickBot="1">
      <c r="A41" s="10" t="s">
        <v>91</v>
      </c>
      <c r="B41" s="1">
        <v>11</v>
      </c>
      <c r="C41" s="1">
        <v>1.8</v>
      </c>
      <c r="D41" s="1">
        <v>3.2</v>
      </c>
      <c r="E41" s="1">
        <v>0.04</v>
      </c>
      <c r="F41" s="1">
        <v>2.5</v>
      </c>
    </row>
    <row r="42" spans="1:6" ht="15" customHeight="1" thickBot="1">
      <c r="A42" s="43" t="s">
        <v>92</v>
      </c>
      <c r="B42" s="98"/>
      <c r="C42" s="99"/>
      <c r="D42" s="99"/>
      <c r="E42" s="99"/>
      <c r="F42" s="100"/>
    </row>
    <row r="43" spans="1:6" ht="15" customHeight="1" thickBot="1">
      <c r="A43" s="11" t="s">
        <v>93</v>
      </c>
      <c r="B43" s="1">
        <v>47</v>
      </c>
      <c r="C43" s="1">
        <v>4.1</v>
      </c>
      <c r="D43" s="1">
        <v>0.75</v>
      </c>
      <c r="E43" s="1">
        <v>0.14</v>
      </c>
      <c r="F43" s="1">
        <v>1.5</v>
      </c>
    </row>
    <row r="44" spans="1:6" ht="15" customHeight="1" thickBot="1">
      <c r="A44" s="11" t="s">
        <v>94</v>
      </c>
      <c r="B44" s="1">
        <v>46</v>
      </c>
      <c r="C44" s="1">
        <v>3.6</v>
      </c>
      <c r="D44" s="1">
        <v>0.5</v>
      </c>
      <c r="E44" s="1">
        <v>0.27</v>
      </c>
      <c r="F44" s="1">
        <v>2</v>
      </c>
    </row>
    <row r="45" spans="1:6" ht="15" customHeight="1" thickBot="1">
      <c r="A45" s="44" t="s">
        <v>95</v>
      </c>
      <c r="B45" s="98"/>
      <c r="C45" s="99"/>
      <c r="D45" s="99"/>
      <c r="E45" s="99"/>
      <c r="F45" s="100"/>
    </row>
    <row r="46" spans="1:6" ht="15" customHeight="1" thickBot="1">
      <c r="A46" s="10" t="s">
        <v>96</v>
      </c>
      <c r="B46" s="1">
        <v>32</v>
      </c>
      <c r="C46" s="1">
        <v>3.2</v>
      </c>
      <c r="D46" s="1">
        <v>0.5</v>
      </c>
      <c r="E46" s="1">
        <v>0.19</v>
      </c>
      <c r="F46" s="1">
        <v>0.5</v>
      </c>
    </row>
    <row r="47" spans="1:6" ht="15" customHeight="1" thickBot="1">
      <c r="A47" s="10" t="s">
        <v>97</v>
      </c>
      <c r="B47" s="1">
        <v>42</v>
      </c>
      <c r="C47" s="1">
        <v>4.8</v>
      </c>
      <c r="D47" s="1">
        <v>0.71</v>
      </c>
      <c r="E47" s="1">
        <v>0.22</v>
      </c>
      <c r="F47" s="1">
        <v>1.5</v>
      </c>
    </row>
    <row r="48" spans="1:6" ht="15" customHeight="1" thickBot="1">
      <c r="A48" s="10" t="s">
        <v>98</v>
      </c>
      <c r="B48" s="1">
        <v>50</v>
      </c>
      <c r="C48" s="1">
        <v>5.2</v>
      </c>
      <c r="D48" s="1">
        <v>0.77</v>
      </c>
      <c r="E48" s="1">
        <v>0.14</v>
      </c>
      <c r="F48" s="1">
        <v>1.5</v>
      </c>
    </row>
    <row r="49" spans="1:6" ht="15" customHeight="1" thickBot="1">
      <c r="A49" s="10" t="s">
        <v>99</v>
      </c>
      <c r="B49" s="1">
        <v>60</v>
      </c>
      <c r="C49" s="1">
        <v>5.5</v>
      </c>
      <c r="D49" s="1">
        <v>0.76</v>
      </c>
      <c r="E49" s="1">
        <v>0.4</v>
      </c>
      <c r="F49" s="1">
        <v>3</v>
      </c>
    </row>
    <row r="50" spans="1:6" ht="15" customHeight="1" thickBot="1">
      <c r="A50" s="11" t="s">
        <v>100</v>
      </c>
      <c r="B50" s="1">
        <v>54</v>
      </c>
      <c r="C50" s="1">
        <v>4.5</v>
      </c>
      <c r="D50" s="1">
        <v>0.36</v>
      </c>
      <c r="E50" s="1">
        <v>0.17</v>
      </c>
      <c r="F50" s="1">
        <v>1.5</v>
      </c>
    </row>
    <row r="51" spans="1:6" ht="15" customHeight="1" thickBot="1">
      <c r="A51" s="11" t="s">
        <v>101</v>
      </c>
      <c r="B51" s="1">
        <v>35</v>
      </c>
      <c r="C51" s="1">
        <v>3.4</v>
      </c>
      <c r="D51" s="1">
        <v>0.75</v>
      </c>
      <c r="E51" s="1">
        <v>0.1</v>
      </c>
      <c r="F51" s="1">
        <v>4</v>
      </c>
    </row>
    <row r="52" spans="1:6" ht="15" customHeight="1" thickBot="1">
      <c r="A52" s="11" t="s">
        <v>102</v>
      </c>
      <c r="B52" s="1">
        <v>48</v>
      </c>
      <c r="C52" s="1">
        <v>3.9</v>
      </c>
      <c r="D52" s="1">
        <v>0.56</v>
      </c>
      <c r="E52" s="1">
        <v>0.14</v>
      </c>
      <c r="F52" s="1">
        <v>1.5</v>
      </c>
    </row>
    <row r="53" spans="1:6" ht="15" customHeight="1" thickBot="1">
      <c r="A53" s="11" t="s">
        <v>103</v>
      </c>
      <c r="B53" s="1">
        <v>44</v>
      </c>
      <c r="C53" s="1">
        <v>6.4</v>
      </c>
      <c r="D53" s="1">
        <v>0.46</v>
      </c>
      <c r="E53" s="1">
        <v>0.16</v>
      </c>
      <c r="F53" s="1">
        <v>1</v>
      </c>
    </row>
    <row r="54" spans="1:6" ht="15" customHeight="1" thickBot="1">
      <c r="A54" s="11" t="s">
        <v>104</v>
      </c>
      <c r="B54" s="1">
        <v>55</v>
      </c>
      <c r="C54" s="1">
        <v>5.5</v>
      </c>
      <c r="D54" s="1">
        <v>0.45</v>
      </c>
      <c r="E54" s="1">
        <v>0.15</v>
      </c>
      <c r="F54" s="1">
        <v>2</v>
      </c>
    </row>
    <row r="55" spans="1:6" ht="15" customHeight="1" thickBot="1">
      <c r="A55" s="11" t="s">
        <v>66</v>
      </c>
      <c r="B55" s="1">
        <v>46</v>
      </c>
      <c r="C55" s="1">
        <v>3.9</v>
      </c>
      <c r="D55" s="1">
        <v>0.37</v>
      </c>
      <c r="E55" s="1">
        <v>0.28</v>
      </c>
      <c r="F55" s="1">
        <v>1</v>
      </c>
    </row>
    <row r="56" spans="1:6" ht="15" customHeight="1" thickBot="1">
      <c r="A56" s="11" t="s">
        <v>105</v>
      </c>
      <c r="B56" s="1">
        <v>46</v>
      </c>
      <c r="C56" s="1">
        <v>12.3</v>
      </c>
      <c r="D56" s="1">
        <v>1.04</v>
      </c>
      <c r="E56" s="1">
        <v>0.27</v>
      </c>
      <c r="F56" s="1">
        <v>3</v>
      </c>
    </row>
    <row r="57" spans="1:6" ht="15" customHeight="1" thickBot="1">
      <c r="A57" s="11" t="s">
        <v>106</v>
      </c>
      <c r="B57" s="1">
        <v>52</v>
      </c>
      <c r="C57" s="1">
        <v>8.2</v>
      </c>
      <c r="D57" s="1">
        <v>1.29</v>
      </c>
      <c r="E57" s="1">
        <v>0.34</v>
      </c>
      <c r="F57" s="1">
        <v>2.5</v>
      </c>
    </row>
    <row r="58" spans="1:6" ht="15" customHeight="1" thickBot="1">
      <c r="A58" s="11" t="s">
        <v>107</v>
      </c>
      <c r="B58" s="1">
        <v>45</v>
      </c>
      <c r="C58" s="1">
        <v>10.3</v>
      </c>
      <c r="D58" s="1">
        <v>1.7</v>
      </c>
      <c r="E58" s="1">
        <v>0.22</v>
      </c>
      <c r="F58" s="1">
        <v>4.5</v>
      </c>
    </row>
    <row r="59" spans="1:6" ht="15" customHeight="1" thickBot="1">
      <c r="A59" s="11" t="s">
        <v>108</v>
      </c>
      <c r="B59" s="1">
        <v>54</v>
      </c>
      <c r="C59" s="1">
        <v>10.1</v>
      </c>
      <c r="D59" s="1">
        <v>1.1</v>
      </c>
      <c r="E59" s="1">
        <v>0.25</v>
      </c>
      <c r="F59" s="1">
        <v>2.5</v>
      </c>
    </row>
    <row r="60" spans="1:6" ht="15" customHeight="1" thickBot="1">
      <c r="A60" s="11" t="s">
        <v>109</v>
      </c>
      <c r="B60" s="1">
        <v>45</v>
      </c>
      <c r="C60" s="1">
        <v>6.6</v>
      </c>
      <c r="D60" s="1">
        <v>0.64</v>
      </c>
      <c r="E60" s="1">
        <v>0.28</v>
      </c>
      <c r="F60" s="1">
        <v>2.5</v>
      </c>
    </row>
    <row r="61" spans="1:6" ht="15" customHeight="1" thickBot="1">
      <c r="A61" s="11" t="s">
        <v>110</v>
      </c>
      <c r="B61" s="1">
        <v>50</v>
      </c>
      <c r="C61" s="1">
        <v>10.2</v>
      </c>
      <c r="D61" s="1">
        <v>1.56</v>
      </c>
      <c r="E61" s="1">
        <v>0.22</v>
      </c>
      <c r="F61" s="1">
        <v>4.5</v>
      </c>
    </row>
    <row r="62" spans="1:6" ht="15" customHeight="1" thickBot="1">
      <c r="A62" s="11" t="s">
        <v>111</v>
      </c>
      <c r="B62" s="1">
        <v>58</v>
      </c>
      <c r="C62" s="1">
        <v>5.7</v>
      </c>
      <c r="D62" s="1">
        <v>0.44</v>
      </c>
      <c r="E62" s="1">
        <v>0.15</v>
      </c>
      <c r="F62" s="1">
        <v>1</v>
      </c>
    </row>
    <row r="63" spans="1:6" ht="15" customHeight="1" thickBot="1">
      <c r="A63" s="43" t="s">
        <v>112</v>
      </c>
      <c r="B63" s="98"/>
      <c r="C63" s="99"/>
      <c r="D63" s="99"/>
      <c r="E63" s="99"/>
      <c r="F63" s="100"/>
    </row>
    <row r="64" spans="1:6" ht="15" customHeight="1" thickBot="1">
      <c r="A64" s="11" t="s">
        <v>113</v>
      </c>
      <c r="B64" s="1">
        <v>66</v>
      </c>
      <c r="C64" s="1">
        <v>9.7</v>
      </c>
      <c r="D64" s="1">
        <v>1.33</v>
      </c>
      <c r="E64" s="1">
        <v>0.3</v>
      </c>
      <c r="F64" s="1">
        <v>16</v>
      </c>
    </row>
    <row r="65" spans="1:6" ht="15" customHeight="1" thickBot="1">
      <c r="A65" s="11" t="s">
        <v>114</v>
      </c>
      <c r="B65" s="1">
        <v>85</v>
      </c>
      <c r="C65" s="1">
        <v>13.5</v>
      </c>
      <c r="D65" s="1">
        <v>1.44</v>
      </c>
      <c r="E65" s="1">
        <v>0.29</v>
      </c>
      <c r="F65" s="1">
        <v>25</v>
      </c>
    </row>
    <row r="66" spans="1:6" ht="15" customHeight="1" thickBot="1">
      <c r="A66" s="11" t="s">
        <v>115</v>
      </c>
      <c r="B66" s="1">
        <v>76</v>
      </c>
      <c r="C66" s="1">
        <v>12.4</v>
      </c>
      <c r="D66" s="1">
        <v>1.28</v>
      </c>
      <c r="E66" s="1">
        <v>0.22</v>
      </c>
      <c r="F66" s="1">
        <v>20</v>
      </c>
    </row>
    <row r="67" spans="1:6" ht="15" customHeight="1" thickBot="1">
      <c r="A67" s="11" t="s">
        <v>116</v>
      </c>
      <c r="B67" s="1">
        <v>65</v>
      </c>
      <c r="C67" s="1">
        <v>10.2</v>
      </c>
      <c r="D67" s="1">
        <v>1.25</v>
      </c>
      <c r="E67" s="1">
        <v>0.28</v>
      </c>
      <c r="F67" s="1">
        <v>15</v>
      </c>
    </row>
    <row r="68" spans="1:6" ht="15" customHeight="1" thickBot="1">
      <c r="A68" s="11" t="s">
        <v>117</v>
      </c>
      <c r="B68" s="1">
        <v>67</v>
      </c>
      <c r="C68" s="1">
        <v>9.5</v>
      </c>
      <c r="D68" s="1">
        <v>0.99</v>
      </c>
      <c r="E68" s="1">
        <v>0.25</v>
      </c>
      <c r="F68" s="1">
        <v>15</v>
      </c>
    </row>
    <row r="69" spans="1:6" ht="15" customHeight="1" thickBot="1">
      <c r="A69" s="43" t="s">
        <v>118</v>
      </c>
      <c r="B69" s="98"/>
      <c r="C69" s="99"/>
      <c r="D69" s="99"/>
      <c r="E69" s="99"/>
      <c r="F69" s="100"/>
    </row>
    <row r="70" spans="1:6" ht="15" customHeight="1" thickBot="1">
      <c r="A70" s="11" t="s">
        <v>119</v>
      </c>
      <c r="B70" s="1">
        <v>30</v>
      </c>
      <c r="C70" s="1">
        <v>3.5</v>
      </c>
      <c r="D70" s="1">
        <v>1.12</v>
      </c>
      <c r="E70" s="1">
        <v>0.14</v>
      </c>
      <c r="F70" s="1">
        <v>0.3</v>
      </c>
    </row>
    <row r="71" spans="1:6" ht="15" customHeight="1" thickBot="1">
      <c r="A71" s="11" t="s">
        <v>120</v>
      </c>
      <c r="B71" s="1">
        <v>31</v>
      </c>
      <c r="C71" s="1">
        <v>1.7</v>
      </c>
      <c r="D71" s="1">
        <v>0.43</v>
      </c>
      <c r="E71" s="1">
        <v>0.1</v>
      </c>
      <c r="F71" s="1">
        <v>0.4</v>
      </c>
    </row>
    <row r="72" spans="1:6" ht="15" customHeight="1" thickBot="1">
      <c r="A72" s="11" t="s">
        <v>121</v>
      </c>
      <c r="B72" s="1">
        <v>22</v>
      </c>
      <c r="C72" s="1">
        <v>1</v>
      </c>
      <c r="D72" s="1">
        <v>0.44</v>
      </c>
      <c r="E72" s="1">
        <v>0.07</v>
      </c>
      <c r="F72" s="1">
        <v>0.5</v>
      </c>
    </row>
    <row r="73" spans="1:6" ht="15" customHeight="1" thickBot="1">
      <c r="A73" s="11" t="s">
        <v>122</v>
      </c>
      <c r="B73" s="1">
        <v>33</v>
      </c>
      <c r="C73" s="1">
        <v>1.3</v>
      </c>
      <c r="D73" s="1">
        <v>0.37</v>
      </c>
      <c r="E73" s="1">
        <v>0.12</v>
      </c>
      <c r="F73" s="1">
        <v>0.4</v>
      </c>
    </row>
    <row r="74" spans="1:6" ht="15" customHeight="1" thickBot="1">
      <c r="A74" s="44" t="s">
        <v>123</v>
      </c>
      <c r="B74" s="98"/>
      <c r="C74" s="99"/>
      <c r="D74" s="99"/>
      <c r="E74" s="99"/>
      <c r="F74" s="100"/>
    </row>
    <row r="75" spans="1:6" ht="15" customHeight="1" thickBot="1">
      <c r="A75" s="10" t="s">
        <v>124</v>
      </c>
      <c r="B75" s="1">
        <v>13</v>
      </c>
      <c r="C75" s="1">
        <v>1.9</v>
      </c>
      <c r="D75" s="1">
        <v>0.46</v>
      </c>
      <c r="E75" s="1">
        <v>0.08</v>
      </c>
      <c r="F75" s="1">
        <v>5</v>
      </c>
    </row>
    <row r="76" spans="1:6" ht="15" customHeight="1" thickBot="1">
      <c r="A76" s="10" t="s">
        <v>125</v>
      </c>
      <c r="B76" s="1">
        <v>21</v>
      </c>
      <c r="C76" s="1">
        <v>2.6</v>
      </c>
      <c r="D76" s="1">
        <v>0.13</v>
      </c>
      <c r="E76" s="1">
        <v>0.07</v>
      </c>
      <c r="F76" s="1" t="s">
        <v>126</v>
      </c>
    </row>
    <row r="77" spans="1:6" ht="15" customHeight="1" thickBot="1">
      <c r="A77" s="10" t="s">
        <v>127</v>
      </c>
      <c r="B77" s="1">
        <v>14</v>
      </c>
      <c r="C77" s="1">
        <v>0.6</v>
      </c>
      <c r="D77" s="1">
        <v>0.31</v>
      </c>
      <c r="E77" s="1">
        <v>0.04</v>
      </c>
      <c r="F77" s="1">
        <v>7.5</v>
      </c>
    </row>
    <row r="78" spans="1:6" ht="15" customHeight="1" thickBot="1">
      <c r="A78" s="11" t="s">
        <v>128</v>
      </c>
      <c r="B78" s="1">
        <v>12</v>
      </c>
      <c r="C78" s="1">
        <v>1</v>
      </c>
      <c r="D78" s="1">
        <v>0.99</v>
      </c>
      <c r="E78" s="1">
        <v>0.08</v>
      </c>
      <c r="F78" s="1">
        <v>2.5</v>
      </c>
    </row>
    <row r="79" spans="1:6" ht="15" customHeight="1" thickBot="1">
      <c r="A79" s="43" t="s">
        <v>129</v>
      </c>
      <c r="B79" s="98"/>
      <c r="C79" s="99"/>
      <c r="D79" s="99"/>
      <c r="E79" s="99"/>
      <c r="F79" s="100"/>
    </row>
    <row r="80" spans="1:6" ht="15" customHeight="1" thickBot="1">
      <c r="A80" s="11" t="s">
        <v>130</v>
      </c>
      <c r="B80" s="1">
        <v>13</v>
      </c>
      <c r="C80" s="1">
        <v>2.1</v>
      </c>
      <c r="D80" s="1">
        <v>0.15</v>
      </c>
      <c r="E80" s="1">
        <v>0.05</v>
      </c>
      <c r="F80" s="1">
        <v>0.5</v>
      </c>
    </row>
    <row r="81" spans="1:6" ht="15" customHeight="1" thickBot="1">
      <c r="A81" s="11" t="s">
        <v>131</v>
      </c>
      <c r="B81" s="1">
        <v>16</v>
      </c>
      <c r="C81" s="1">
        <v>1.1</v>
      </c>
      <c r="D81" s="1">
        <v>0.14</v>
      </c>
      <c r="E81" s="1">
        <v>0.05</v>
      </c>
      <c r="F81" s="1">
        <v>1.5</v>
      </c>
    </row>
    <row r="82" spans="1:6" ht="15" customHeight="1" thickBot="1">
      <c r="A82" s="11" t="s">
        <v>132</v>
      </c>
      <c r="B82" s="1">
        <v>19</v>
      </c>
      <c r="C82" s="1">
        <v>2.7</v>
      </c>
      <c r="D82" s="1">
        <v>0.42</v>
      </c>
      <c r="E82" s="1">
        <v>0.09</v>
      </c>
      <c r="F82" s="1">
        <v>2.5</v>
      </c>
    </row>
    <row r="83" spans="1:6" ht="15" customHeight="1" thickBot="1">
      <c r="A83" s="11" t="s">
        <v>133</v>
      </c>
      <c r="B83" s="1">
        <v>18</v>
      </c>
      <c r="C83" s="1">
        <v>2.9</v>
      </c>
      <c r="D83" s="1">
        <v>0.61</v>
      </c>
      <c r="E83" s="1">
        <v>0.06</v>
      </c>
      <c r="F83" s="1">
        <v>2.5</v>
      </c>
    </row>
    <row r="84" spans="1:6" ht="15" customHeight="1" thickBot="1">
      <c r="A84" s="11" t="s">
        <v>134</v>
      </c>
      <c r="B84" s="1">
        <v>16</v>
      </c>
      <c r="C84" s="1">
        <v>2.5</v>
      </c>
      <c r="D84" s="1">
        <v>0.29</v>
      </c>
      <c r="E84" s="1">
        <v>0.08</v>
      </c>
      <c r="F84" s="1">
        <v>2.5</v>
      </c>
    </row>
    <row r="85" spans="1:6" ht="15" customHeight="1" thickBot="1">
      <c r="A85" s="11" t="s">
        <v>135</v>
      </c>
      <c r="B85" s="1">
        <v>16</v>
      </c>
      <c r="C85" s="1">
        <v>1.4</v>
      </c>
      <c r="D85" s="1">
        <v>0.35</v>
      </c>
      <c r="E85" s="1">
        <v>0.16</v>
      </c>
      <c r="F85" s="1">
        <v>1.5</v>
      </c>
    </row>
    <row r="86" spans="1:6" ht="15" customHeight="1" thickBot="1">
      <c r="A86" s="11" t="s">
        <v>136</v>
      </c>
      <c r="B86" s="1">
        <v>18</v>
      </c>
      <c r="C86" s="1">
        <v>2.4</v>
      </c>
      <c r="D86" s="1">
        <v>0.19</v>
      </c>
      <c r="E86" s="1">
        <v>0.09</v>
      </c>
      <c r="F86" s="1">
        <v>1.5</v>
      </c>
    </row>
    <row r="87" spans="1:6" ht="15" customHeight="1" thickBot="1">
      <c r="A87" s="43" t="s">
        <v>137</v>
      </c>
      <c r="B87" s="98"/>
      <c r="C87" s="99"/>
      <c r="D87" s="99"/>
      <c r="E87" s="99"/>
      <c r="F87" s="100"/>
    </row>
    <row r="88" spans="1:6" ht="15" customHeight="1" thickBot="1">
      <c r="A88" s="44" t="s">
        <v>138</v>
      </c>
      <c r="B88" s="45"/>
      <c r="C88" s="45"/>
      <c r="D88" s="45"/>
      <c r="E88" s="45"/>
      <c r="F88" s="45"/>
    </row>
    <row r="89" spans="1:6" ht="15" customHeight="1" thickBot="1">
      <c r="A89" s="10" t="s">
        <v>139</v>
      </c>
      <c r="B89" s="1">
        <v>32</v>
      </c>
      <c r="C89" s="1">
        <v>1.4</v>
      </c>
      <c r="D89" s="1">
        <v>0.02</v>
      </c>
      <c r="E89" s="1">
        <v>0.05</v>
      </c>
      <c r="F89" s="1" t="s">
        <v>126</v>
      </c>
    </row>
    <row r="90" spans="1:6" ht="15" customHeight="1" thickBot="1">
      <c r="A90" s="10" t="s">
        <v>140</v>
      </c>
      <c r="B90" s="1">
        <v>31</v>
      </c>
      <c r="C90" s="1">
        <v>1.4</v>
      </c>
      <c r="D90" s="1">
        <v>0.02</v>
      </c>
      <c r="E90" s="1">
        <v>0.09</v>
      </c>
      <c r="F90" s="1" t="s">
        <v>126</v>
      </c>
    </row>
    <row r="91" spans="1:6" ht="15" customHeight="1" thickBot="1">
      <c r="A91" s="11" t="s">
        <v>141</v>
      </c>
      <c r="B91" s="1">
        <v>27</v>
      </c>
      <c r="C91" s="1">
        <v>1.5</v>
      </c>
      <c r="D91" s="1">
        <v>0.07</v>
      </c>
      <c r="E91" s="1">
        <v>0.05</v>
      </c>
      <c r="F91" s="1" t="s">
        <v>126</v>
      </c>
    </row>
    <row r="92" spans="1:6" ht="15" customHeight="1" thickBot="1">
      <c r="A92" s="11" t="s">
        <v>142</v>
      </c>
      <c r="B92" s="1">
        <v>13</v>
      </c>
      <c r="C92" s="1">
        <v>0.9</v>
      </c>
      <c r="D92" s="1">
        <v>0.06</v>
      </c>
      <c r="E92" s="1">
        <v>0.05</v>
      </c>
      <c r="F92" s="1" t="s">
        <v>126</v>
      </c>
    </row>
    <row r="93" spans="1:6" ht="15" customHeight="1" thickBot="1">
      <c r="A93" s="11" t="s">
        <v>143</v>
      </c>
      <c r="B93" s="1">
        <v>14</v>
      </c>
      <c r="C93" s="1">
        <v>0.9</v>
      </c>
      <c r="D93" s="1">
        <v>0.06</v>
      </c>
      <c r="E93" s="1">
        <v>0.03</v>
      </c>
      <c r="F93" s="1">
        <v>8.5</v>
      </c>
    </row>
    <row r="94" spans="1:6" ht="15" customHeight="1" thickBot="1">
      <c r="A94" s="11" t="s">
        <v>144</v>
      </c>
      <c r="B94" s="1">
        <v>10</v>
      </c>
      <c r="C94" s="1">
        <v>0.9</v>
      </c>
      <c r="D94" s="1">
        <v>0.04</v>
      </c>
      <c r="E94" s="1">
        <v>0.05</v>
      </c>
      <c r="F94" s="1" t="s">
        <v>126</v>
      </c>
    </row>
    <row r="95" spans="1:6" ht="15" customHeight="1" thickBot="1">
      <c r="A95" s="11" t="s">
        <v>18</v>
      </c>
      <c r="B95" s="1">
        <v>12</v>
      </c>
      <c r="C95" s="1">
        <v>1</v>
      </c>
      <c r="D95" s="1">
        <v>0.04</v>
      </c>
      <c r="E95" s="1">
        <v>0.04</v>
      </c>
      <c r="F95" s="1" t="s">
        <v>126</v>
      </c>
    </row>
    <row r="96" spans="1:6" ht="15" customHeight="1" thickBot="1">
      <c r="A96" s="11" t="s">
        <v>145</v>
      </c>
      <c r="B96" s="1">
        <v>9</v>
      </c>
      <c r="C96" s="1">
        <v>0.7</v>
      </c>
      <c r="D96" s="1">
        <v>0.03</v>
      </c>
      <c r="E96" s="1">
        <v>0.04</v>
      </c>
      <c r="F96" s="1" t="s">
        <v>126</v>
      </c>
    </row>
    <row r="97" spans="1:6" ht="15" customHeight="1" thickBot="1">
      <c r="A97" s="11" t="s">
        <v>146</v>
      </c>
      <c r="B97" s="1">
        <v>9</v>
      </c>
      <c r="C97" s="1">
        <v>0.6</v>
      </c>
      <c r="D97" s="1">
        <v>0.04</v>
      </c>
      <c r="E97" s="1">
        <v>0.02</v>
      </c>
      <c r="F97" s="1">
        <v>2.5</v>
      </c>
    </row>
    <row r="98" spans="1:6" ht="15" customHeight="1" thickBot="1">
      <c r="A98" s="11" t="s">
        <v>147</v>
      </c>
      <c r="B98" s="1">
        <v>12</v>
      </c>
      <c r="C98" s="1">
        <v>1</v>
      </c>
      <c r="D98" s="1">
        <v>0.03</v>
      </c>
      <c r="E98" s="1">
        <v>0.04</v>
      </c>
      <c r="F98" s="1">
        <v>1.5</v>
      </c>
    </row>
    <row r="99" spans="1:6" ht="15" customHeight="1" thickBot="1">
      <c r="A99" s="43" t="s">
        <v>148</v>
      </c>
      <c r="B99" s="98"/>
      <c r="C99" s="99"/>
      <c r="D99" s="99"/>
      <c r="E99" s="99"/>
      <c r="F99" s="100"/>
    </row>
    <row r="100" spans="1:6" ht="15" customHeight="1" thickBot="1">
      <c r="A100" s="11" t="s">
        <v>69</v>
      </c>
      <c r="B100" s="1">
        <v>120</v>
      </c>
      <c r="C100" s="1">
        <v>24</v>
      </c>
      <c r="D100" s="1">
        <v>0.15</v>
      </c>
      <c r="E100" s="1">
        <v>0.4</v>
      </c>
      <c r="F100" s="1" t="s">
        <v>126</v>
      </c>
    </row>
    <row r="101" spans="1:6" ht="15" customHeight="1" thickBot="1">
      <c r="A101" s="11" t="s">
        <v>68</v>
      </c>
      <c r="B101" s="1">
        <v>116</v>
      </c>
      <c r="C101" s="1">
        <v>22</v>
      </c>
      <c r="D101" s="1">
        <v>0.14</v>
      </c>
      <c r="E101" s="1">
        <v>0.41</v>
      </c>
      <c r="F101" s="1" t="s">
        <v>126</v>
      </c>
    </row>
    <row r="102" spans="1:6" ht="15" customHeight="1" thickBot="1">
      <c r="A102" s="11" t="s">
        <v>10</v>
      </c>
      <c r="B102" s="1">
        <v>117</v>
      </c>
      <c r="C102" s="1">
        <v>19.5</v>
      </c>
      <c r="D102" s="1">
        <v>0.17</v>
      </c>
      <c r="E102" s="1">
        <v>0.42</v>
      </c>
      <c r="F102" s="1" t="s">
        <v>126</v>
      </c>
    </row>
    <row r="103" spans="1:6" ht="15" customHeight="1" thickBot="1">
      <c r="A103" s="11" t="s">
        <v>149</v>
      </c>
      <c r="B103" s="1">
        <v>114</v>
      </c>
      <c r="C103" s="1">
        <v>4.3</v>
      </c>
      <c r="D103" s="1">
        <v>0.07</v>
      </c>
      <c r="E103" s="1">
        <v>0.11</v>
      </c>
      <c r="F103" s="1" t="s">
        <v>126</v>
      </c>
    </row>
    <row r="104" spans="1:6" ht="15" customHeight="1" thickBot="1">
      <c r="A104" s="11" t="s">
        <v>12</v>
      </c>
      <c r="B104" s="1">
        <v>132</v>
      </c>
      <c r="C104" s="1">
        <v>7.8</v>
      </c>
      <c r="D104" s="1">
        <v>0.07</v>
      </c>
      <c r="E104" s="1">
        <v>0.03</v>
      </c>
      <c r="F104" s="1" t="s">
        <v>126</v>
      </c>
    </row>
    <row r="105" spans="1:6" ht="15" customHeight="1" thickBot="1">
      <c r="A105" s="11" t="s">
        <v>63</v>
      </c>
      <c r="B105" s="1">
        <v>100</v>
      </c>
      <c r="C105" s="1">
        <v>8.5</v>
      </c>
      <c r="D105" s="1">
        <v>0.17</v>
      </c>
      <c r="E105" s="1">
        <v>0.33</v>
      </c>
      <c r="F105" s="1" t="s">
        <v>126</v>
      </c>
    </row>
    <row r="106" spans="1:6" ht="15" customHeight="1" thickBot="1">
      <c r="A106" s="11" t="s">
        <v>11</v>
      </c>
      <c r="B106" s="1">
        <v>119</v>
      </c>
      <c r="C106" s="1">
        <v>12</v>
      </c>
      <c r="D106" s="1">
        <v>0.11</v>
      </c>
      <c r="E106" s="1">
        <v>0.48</v>
      </c>
      <c r="F106" s="1" t="s">
        <v>126</v>
      </c>
    </row>
    <row r="107" spans="1:6" ht="15" customHeight="1" thickBot="1">
      <c r="A107" s="11" t="s">
        <v>73</v>
      </c>
      <c r="B107" s="1">
        <v>131</v>
      </c>
      <c r="C107" s="1">
        <v>29.2</v>
      </c>
      <c r="D107" s="1">
        <v>0.51</v>
      </c>
      <c r="E107" s="1">
        <v>0.69</v>
      </c>
      <c r="F107" s="1" t="s">
        <v>126</v>
      </c>
    </row>
    <row r="108" spans="1:6" ht="15" customHeight="1" thickBot="1">
      <c r="A108" s="11" t="s">
        <v>150</v>
      </c>
      <c r="B108" s="1">
        <v>119</v>
      </c>
      <c r="C108" s="1">
        <v>21.2</v>
      </c>
      <c r="D108" s="1">
        <v>0.18</v>
      </c>
      <c r="E108" s="1">
        <v>0.33</v>
      </c>
      <c r="F108" s="1" t="s">
        <v>126</v>
      </c>
    </row>
    <row r="109" spans="1:6" ht="15" customHeight="1" thickBot="1">
      <c r="A109" s="11" t="s">
        <v>9</v>
      </c>
      <c r="B109" s="1">
        <v>113</v>
      </c>
      <c r="C109" s="1">
        <v>8</v>
      </c>
      <c r="D109" s="1">
        <v>0.12</v>
      </c>
      <c r="E109" s="1">
        <v>0.33</v>
      </c>
      <c r="F109" s="1" t="s">
        <v>126</v>
      </c>
    </row>
    <row r="110" spans="1:6" ht="15" customHeight="1" thickBot="1">
      <c r="A110" s="43" t="s">
        <v>151</v>
      </c>
      <c r="B110" s="98"/>
      <c r="C110" s="99"/>
      <c r="D110" s="99"/>
      <c r="E110" s="99"/>
      <c r="F110" s="100"/>
    </row>
    <row r="111" spans="1:6" ht="15" customHeight="1" thickBot="1">
      <c r="A111" s="11" t="s">
        <v>152</v>
      </c>
      <c r="B111" s="1">
        <v>89</v>
      </c>
      <c r="C111" s="1">
        <v>5.9</v>
      </c>
      <c r="D111" s="1">
        <v>0.05</v>
      </c>
      <c r="E111" s="1">
        <v>0.4</v>
      </c>
      <c r="F111" s="1" t="s">
        <v>126</v>
      </c>
    </row>
    <row r="112" spans="1:6" ht="15" customHeight="1" thickBot="1">
      <c r="A112" s="11" t="s">
        <v>153</v>
      </c>
      <c r="B112" s="1">
        <v>71</v>
      </c>
      <c r="C112" s="1">
        <v>11.4</v>
      </c>
      <c r="D112" s="1">
        <v>0.02</v>
      </c>
      <c r="E112" s="1">
        <v>0.96</v>
      </c>
      <c r="F112" s="1" t="s">
        <v>126</v>
      </c>
    </row>
    <row r="113" spans="1:6" ht="15" customHeight="1" thickBot="1">
      <c r="A113" s="11" t="s">
        <v>154</v>
      </c>
      <c r="B113" s="1">
        <v>76</v>
      </c>
      <c r="C113" s="1">
        <v>11.2</v>
      </c>
      <c r="D113" s="1">
        <v>0.11</v>
      </c>
      <c r="E113" s="1">
        <v>0.89</v>
      </c>
      <c r="F113" s="1" t="s">
        <v>126</v>
      </c>
    </row>
    <row r="114" spans="1:6" ht="15" customHeight="1" thickBot="1">
      <c r="A114" s="11" t="s">
        <v>155</v>
      </c>
      <c r="B114" s="1">
        <v>76</v>
      </c>
      <c r="C114" s="1">
        <v>6.7</v>
      </c>
      <c r="D114" s="1">
        <v>0.21</v>
      </c>
      <c r="E114" s="1">
        <v>0.47</v>
      </c>
      <c r="F114" s="1" t="s">
        <v>126</v>
      </c>
    </row>
    <row r="115" spans="1:6" ht="15" customHeight="1" thickBot="1">
      <c r="A115" s="43" t="s">
        <v>156</v>
      </c>
      <c r="B115" s="98"/>
      <c r="C115" s="99"/>
      <c r="D115" s="99"/>
      <c r="E115" s="99"/>
      <c r="F115" s="100"/>
    </row>
    <row r="116" spans="1:6" ht="15" customHeight="1" thickBot="1">
      <c r="A116" s="11" t="s">
        <v>157</v>
      </c>
      <c r="B116" s="1">
        <v>86</v>
      </c>
      <c r="C116" s="1">
        <v>22.8</v>
      </c>
      <c r="D116" s="1">
        <v>0.35</v>
      </c>
      <c r="E116" s="1">
        <v>1.46</v>
      </c>
      <c r="F116" s="1" t="s">
        <v>126</v>
      </c>
    </row>
    <row r="117" spans="1:6" ht="15" customHeight="1" thickBot="1">
      <c r="A117" s="11" t="s">
        <v>158</v>
      </c>
      <c r="B117" s="1">
        <v>117</v>
      </c>
      <c r="C117" s="1">
        <v>24.5</v>
      </c>
      <c r="D117" s="1">
        <v>0.38</v>
      </c>
      <c r="E117" s="1">
        <v>1</v>
      </c>
      <c r="F117" s="1" t="s">
        <v>126</v>
      </c>
    </row>
    <row r="118" spans="1:6" ht="15" customHeight="1" thickBot="1">
      <c r="A118" s="11" t="s">
        <v>135</v>
      </c>
      <c r="B118" s="1">
        <v>115</v>
      </c>
      <c r="C118" s="1">
        <v>35.7</v>
      </c>
      <c r="D118" s="1">
        <v>0.59</v>
      </c>
      <c r="E118" s="1">
        <v>1.29</v>
      </c>
      <c r="F118" s="1" t="s">
        <v>126</v>
      </c>
    </row>
    <row r="119" spans="1:6" ht="15" customHeight="1" thickBot="1">
      <c r="A119" s="11" t="s">
        <v>159</v>
      </c>
      <c r="B119" s="1">
        <v>127</v>
      </c>
      <c r="C119" s="1">
        <v>34.6</v>
      </c>
      <c r="D119" s="1">
        <v>0.42</v>
      </c>
      <c r="E119" s="1">
        <v>0.69</v>
      </c>
      <c r="F119" s="1" t="s">
        <v>126</v>
      </c>
    </row>
    <row r="120" spans="1:6" ht="15" customHeight="1" thickBot="1">
      <c r="A120" s="43" t="s">
        <v>160</v>
      </c>
      <c r="B120" s="98"/>
      <c r="C120" s="99"/>
      <c r="D120" s="99"/>
      <c r="E120" s="99"/>
      <c r="F120" s="100"/>
    </row>
    <row r="121" spans="1:6" ht="15" customHeight="1" thickBot="1">
      <c r="A121" s="11" t="s">
        <v>158</v>
      </c>
      <c r="B121" s="1">
        <v>102</v>
      </c>
      <c r="C121" s="1">
        <v>28.6</v>
      </c>
      <c r="D121" s="1">
        <v>0.34</v>
      </c>
      <c r="E121" s="1">
        <v>0.8</v>
      </c>
      <c r="F121" s="1" t="s">
        <v>126</v>
      </c>
    </row>
    <row r="122" spans="1:6" ht="15" customHeight="1" thickBot="1">
      <c r="A122" s="11" t="s">
        <v>135</v>
      </c>
      <c r="B122" s="1">
        <v>93</v>
      </c>
      <c r="C122" s="1">
        <v>37.3</v>
      </c>
      <c r="D122" s="1">
        <v>0.36</v>
      </c>
      <c r="E122" s="1">
        <v>1.22</v>
      </c>
      <c r="F122" s="1" t="s">
        <v>126</v>
      </c>
    </row>
    <row r="123" spans="1:6" ht="15" customHeight="1" thickBot="1">
      <c r="A123" s="11" t="s">
        <v>159</v>
      </c>
      <c r="B123" s="1">
        <v>118</v>
      </c>
      <c r="C123" s="1">
        <v>36</v>
      </c>
      <c r="D123" s="1">
        <v>0.27</v>
      </c>
      <c r="E123" s="1">
        <v>0.66</v>
      </c>
      <c r="F123" s="1" t="s">
        <v>126</v>
      </c>
    </row>
    <row r="124" spans="1:6" ht="15" customHeight="1" thickBot="1">
      <c r="A124" s="43" t="s">
        <v>161</v>
      </c>
      <c r="B124" s="98"/>
      <c r="C124" s="99"/>
      <c r="D124" s="99"/>
      <c r="E124" s="99"/>
      <c r="F124" s="100"/>
    </row>
    <row r="125" spans="1:6" ht="15" customHeight="1" thickBot="1">
      <c r="A125" s="11" t="s">
        <v>162</v>
      </c>
      <c r="B125" s="1">
        <v>76</v>
      </c>
      <c r="C125" s="1">
        <v>16.9</v>
      </c>
      <c r="D125" s="1">
        <v>0.44</v>
      </c>
      <c r="E125" s="1">
        <v>0.83</v>
      </c>
      <c r="F125" s="1" t="s">
        <v>126</v>
      </c>
    </row>
    <row r="126" spans="1:6" ht="15" customHeight="1" thickBot="1">
      <c r="A126" s="11" t="s">
        <v>163</v>
      </c>
      <c r="B126" s="1">
        <v>106</v>
      </c>
      <c r="C126" s="1">
        <v>40</v>
      </c>
      <c r="D126" s="1">
        <v>0.5</v>
      </c>
      <c r="E126" s="1">
        <v>0.11</v>
      </c>
      <c r="F126" s="1" t="s">
        <v>126</v>
      </c>
    </row>
    <row r="127" spans="1:6" ht="15" customHeight="1" thickBot="1">
      <c r="A127" s="11" t="s">
        <v>164</v>
      </c>
      <c r="B127" s="1">
        <v>118</v>
      </c>
      <c r="C127" s="1">
        <v>49</v>
      </c>
      <c r="D127" s="1">
        <v>1.48</v>
      </c>
      <c r="E127" s="1">
        <v>1.28</v>
      </c>
      <c r="F127" s="1" t="s">
        <v>126</v>
      </c>
    </row>
    <row r="128" spans="1:6" ht="15" customHeight="1" thickBot="1">
      <c r="A128" s="11" t="s">
        <v>165</v>
      </c>
      <c r="B128" s="1">
        <v>77</v>
      </c>
      <c r="C128" s="1">
        <v>18.8</v>
      </c>
      <c r="D128" s="1">
        <v>0.2</v>
      </c>
      <c r="E128" s="1">
        <v>0.62</v>
      </c>
      <c r="F128" s="1" t="s">
        <v>126</v>
      </c>
    </row>
    <row r="129" spans="1:6" ht="15" customHeight="1" thickBot="1">
      <c r="A129" s="11" t="s">
        <v>166</v>
      </c>
      <c r="B129" s="1">
        <v>84</v>
      </c>
      <c r="C129" s="1">
        <v>3.8</v>
      </c>
      <c r="D129" s="1">
        <v>0.79</v>
      </c>
      <c r="E129" s="1">
        <v>0.09</v>
      </c>
      <c r="F129" s="1" t="s">
        <v>126</v>
      </c>
    </row>
    <row r="130" spans="1:6" ht="15" customHeight="1" thickBot="1">
      <c r="A130" s="43" t="s">
        <v>167</v>
      </c>
      <c r="B130" s="98"/>
      <c r="C130" s="99"/>
      <c r="D130" s="99"/>
      <c r="E130" s="99"/>
      <c r="F130" s="100"/>
    </row>
    <row r="131" spans="1:6" ht="15" customHeight="1" thickBot="1">
      <c r="A131" s="11" t="s">
        <v>168</v>
      </c>
      <c r="B131" s="1">
        <v>92</v>
      </c>
      <c r="C131" s="1">
        <v>66.8</v>
      </c>
      <c r="D131" s="1">
        <v>0.45</v>
      </c>
      <c r="E131" s="1">
        <v>0.31</v>
      </c>
      <c r="F131" s="1" t="s">
        <v>126</v>
      </c>
    </row>
    <row r="132" spans="1:6" ht="15" customHeight="1" thickBot="1">
      <c r="A132" s="44" t="s">
        <v>169</v>
      </c>
      <c r="B132" s="98"/>
      <c r="C132" s="99"/>
      <c r="D132" s="99"/>
      <c r="E132" s="99"/>
      <c r="F132" s="100"/>
    </row>
    <row r="133" spans="1:6" ht="15" customHeight="1" thickBot="1">
      <c r="A133" s="10" t="s">
        <v>20</v>
      </c>
      <c r="B133" s="1">
        <v>90</v>
      </c>
      <c r="C133" s="1">
        <v>34</v>
      </c>
      <c r="D133" s="1">
        <v>3.18</v>
      </c>
      <c r="E133" s="1">
        <v>1.45</v>
      </c>
      <c r="F133" s="1" t="s">
        <v>126</v>
      </c>
    </row>
    <row r="134" spans="1:6" ht="15" customHeight="1" thickBot="1">
      <c r="A134" s="10" t="s">
        <v>21</v>
      </c>
      <c r="B134" s="1">
        <v>72</v>
      </c>
      <c r="C134" s="1">
        <v>29.9</v>
      </c>
      <c r="D134" s="1">
        <v>14.3</v>
      </c>
      <c r="E134" s="1">
        <v>7.4</v>
      </c>
      <c r="F134" s="1" t="s">
        <v>126</v>
      </c>
    </row>
    <row r="135" spans="1:6" ht="15" customHeight="1" thickBot="1">
      <c r="A135" s="10" t="s">
        <v>22</v>
      </c>
      <c r="B135" s="1">
        <v>51</v>
      </c>
      <c r="C135" s="1">
        <v>14.6</v>
      </c>
      <c r="D135" s="1">
        <v>15.8</v>
      </c>
      <c r="E135" s="1">
        <v>8.1</v>
      </c>
      <c r="F135" s="1" t="s">
        <v>126</v>
      </c>
    </row>
    <row r="136" spans="1:6" ht="15" customHeight="1" thickBot="1">
      <c r="A136" s="11" t="s">
        <v>23</v>
      </c>
      <c r="B136" s="1">
        <v>83</v>
      </c>
      <c r="C136" s="1">
        <v>53.5</v>
      </c>
      <c r="D136" s="1">
        <v>6.72</v>
      </c>
      <c r="E136" s="1">
        <v>3.18</v>
      </c>
      <c r="F136" s="1" t="s">
        <v>126</v>
      </c>
    </row>
    <row r="137" spans="1:6" ht="15" customHeight="1" thickBot="1">
      <c r="A137" s="11" t="s">
        <v>170</v>
      </c>
      <c r="B137" s="1">
        <v>53</v>
      </c>
      <c r="C137" s="1">
        <v>14.4</v>
      </c>
      <c r="D137" s="1">
        <v>1</v>
      </c>
      <c r="E137" s="1">
        <v>0.97</v>
      </c>
      <c r="F137" s="1" t="s">
        <v>126</v>
      </c>
    </row>
    <row r="138" spans="1:6" ht="15" customHeight="1" thickBot="1">
      <c r="A138" s="44" t="s">
        <v>171</v>
      </c>
      <c r="B138" s="98"/>
      <c r="C138" s="99"/>
      <c r="D138" s="99"/>
      <c r="E138" s="99"/>
      <c r="F138" s="100"/>
    </row>
    <row r="139" spans="1:6" ht="15" customHeight="1" thickBot="1">
      <c r="A139" s="10" t="s">
        <v>172</v>
      </c>
      <c r="B139" s="1">
        <v>20</v>
      </c>
      <c r="C139" s="1">
        <v>3.1</v>
      </c>
      <c r="D139" s="1">
        <v>0.12</v>
      </c>
      <c r="E139" s="1">
        <v>0.11</v>
      </c>
      <c r="F139" s="1">
        <v>0.1</v>
      </c>
    </row>
    <row r="140" spans="1:6" ht="15" customHeight="1" thickBot="1">
      <c r="A140" s="10" t="s">
        <v>173</v>
      </c>
      <c r="B140" s="1">
        <v>194</v>
      </c>
      <c r="C140" s="1">
        <v>33.1</v>
      </c>
      <c r="D140" s="1">
        <v>1.2</v>
      </c>
      <c r="E140" s="1">
        <v>1.05</v>
      </c>
      <c r="F140" s="1" t="s">
        <v>126</v>
      </c>
    </row>
    <row r="141" spans="1:6" ht="15" customHeight="1" thickBot="1">
      <c r="A141" s="44" t="s">
        <v>174</v>
      </c>
      <c r="B141" s="98"/>
      <c r="C141" s="99"/>
      <c r="D141" s="99"/>
      <c r="E141" s="99"/>
      <c r="F141" s="100"/>
    </row>
    <row r="142" spans="1:6" ht="15" customHeight="1" thickBot="1">
      <c r="A142" s="10" t="s">
        <v>175</v>
      </c>
      <c r="B142" s="1">
        <v>17</v>
      </c>
      <c r="C142" s="1">
        <v>3.8</v>
      </c>
      <c r="D142" s="1">
        <v>0.18</v>
      </c>
      <c r="E142" s="1">
        <v>0.1</v>
      </c>
      <c r="F142" s="1">
        <v>0.1</v>
      </c>
    </row>
    <row r="143" spans="1:6" ht="15" customHeight="1" thickBot="1">
      <c r="A143" s="10" t="s">
        <v>176</v>
      </c>
      <c r="B143" s="1">
        <v>201</v>
      </c>
      <c r="C143" s="1">
        <v>36.7</v>
      </c>
      <c r="D143" s="1">
        <v>1.36</v>
      </c>
      <c r="E143" s="1">
        <v>0.74</v>
      </c>
      <c r="F143" s="1" t="s">
        <v>126</v>
      </c>
    </row>
    <row r="144" spans="1:6" ht="15" customHeight="1" thickBot="1">
      <c r="A144" s="11" t="s">
        <v>177</v>
      </c>
      <c r="B144" s="1">
        <v>13</v>
      </c>
      <c r="C144" s="1">
        <v>0.9</v>
      </c>
      <c r="D144" s="1">
        <v>0.04</v>
      </c>
      <c r="E144" s="1">
        <v>0.04</v>
      </c>
      <c r="F144" s="1" t="s">
        <v>126</v>
      </c>
    </row>
    <row r="145" spans="1:6" ht="15" customHeight="1" thickBot="1">
      <c r="A145" s="43" t="s">
        <v>178</v>
      </c>
      <c r="B145" s="98"/>
      <c r="C145" s="99"/>
      <c r="D145" s="99"/>
      <c r="E145" s="99"/>
      <c r="F145" s="100"/>
    </row>
    <row r="146" spans="1:6" ht="15" customHeight="1" thickBot="1">
      <c r="A146" s="11" t="s">
        <v>179</v>
      </c>
      <c r="B146" s="1">
        <v>94</v>
      </c>
      <c r="C146" s="1">
        <v>7.3</v>
      </c>
      <c r="D146" s="1">
        <v>0.02</v>
      </c>
      <c r="E146" s="1">
        <v>0.08</v>
      </c>
      <c r="F146" s="1" t="s">
        <v>126</v>
      </c>
    </row>
    <row r="147" spans="1:6" ht="15" customHeight="1" thickBot="1">
      <c r="A147" s="11" t="s">
        <v>180</v>
      </c>
      <c r="B147" s="1">
        <v>22</v>
      </c>
      <c r="C147" s="1">
        <v>1</v>
      </c>
      <c r="D147" s="1">
        <v>0.03</v>
      </c>
      <c r="E147" s="1">
        <v>0.04</v>
      </c>
      <c r="F147" s="1" t="s">
        <v>126</v>
      </c>
    </row>
    <row r="148" spans="1:6" ht="15" customHeight="1" thickBot="1">
      <c r="A148" s="11" t="s">
        <v>181</v>
      </c>
      <c r="B148" s="1">
        <v>13</v>
      </c>
      <c r="C148" s="1">
        <v>1.6</v>
      </c>
      <c r="D148" s="1" t="s">
        <v>126</v>
      </c>
      <c r="E148" s="1" t="s">
        <v>126</v>
      </c>
      <c r="F148" s="1" t="s">
        <v>126</v>
      </c>
    </row>
  </sheetData>
  <sheetProtection password="CD11" sheet="1" objects="1" scenarios="1" selectLockedCells="1" selectUnlockedCells="1"/>
  <mergeCells count="26">
    <mergeCell ref="B5:F5"/>
    <mergeCell ref="A2:A4"/>
    <mergeCell ref="B2:F2"/>
    <mergeCell ref="D3:D4"/>
    <mergeCell ref="E3:E4"/>
    <mergeCell ref="F3:F4"/>
    <mergeCell ref="B110:F110"/>
    <mergeCell ref="B6:F6"/>
    <mergeCell ref="B20:F20"/>
    <mergeCell ref="B33:F33"/>
    <mergeCell ref="B42:F42"/>
    <mergeCell ref="B45:F45"/>
    <mergeCell ref="B63:F63"/>
    <mergeCell ref="B69:F69"/>
    <mergeCell ref="B74:F74"/>
    <mergeCell ref="B79:F79"/>
    <mergeCell ref="B87:F87"/>
    <mergeCell ref="B99:F99"/>
    <mergeCell ref="B141:F141"/>
    <mergeCell ref="B145:F145"/>
    <mergeCell ref="B115:F115"/>
    <mergeCell ref="B120:F120"/>
    <mergeCell ref="B124:F124"/>
    <mergeCell ref="B130:F130"/>
    <mergeCell ref="B132:F132"/>
    <mergeCell ref="B138:F1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3.421875" style="0" customWidth="1"/>
    <col min="2" max="2" width="35.421875" style="0" customWidth="1"/>
    <col min="3" max="3" width="12.8515625" style="0" customWidth="1"/>
    <col min="4" max="4" width="21.57421875" style="0" customWidth="1"/>
  </cols>
  <sheetData>
    <row r="1" spans="2:8" ht="19.5" thickBot="1">
      <c r="B1" s="84" t="s">
        <v>25</v>
      </c>
      <c r="C1" s="85"/>
      <c r="D1" s="85"/>
      <c r="E1" s="85"/>
      <c r="F1" s="85"/>
      <c r="G1" s="85"/>
      <c r="H1" s="85"/>
    </row>
    <row r="2" spans="1:8" ht="15.75" customHeight="1" thickBot="1">
      <c r="A2" s="77"/>
      <c r="B2" s="79" t="s">
        <v>26</v>
      </c>
      <c r="C2" s="81" t="s">
        <v>27</v>
      </c>
      <c r="D2" s="82"/>
      <c r="E2" s="82"/>
      <c r="F2" s="82"/>
      <c r="G2" s="82"/>
      <c r="H2" s="83"/>
    </row>
    <row r="3" spans="1:8" ht="40.5" customHeight="1" thickBot="1">
      <c r="A3" s="78"/>
      <c r="B3" s="80"/>
      <c r="C3" s="11" t="s">
        <v>28</v>
      </c>
      <c r="D3" s="11" t="s">
        <v>29</v>
      </c>
      <c r="E3" s="11" t="s">
        <v>32</v>
      </c>
      <c r="F3" s="11" t="s">
        <v>31</v>
      </c>
      <c r="G3" s="11" t="s">
        <v>33</v>
      </c>
      <c r="H3" s="11" t="s">
        <v>30</v>
      </c>
    </row>
    <row r="4" spans="1:8" ht="15.75" thickBot="1">
      <c r="A4" s="16">
        <v>1</v>
      </c>
      <c r="B4" s="66" t="s">
        <v>34</v>
      </c>
      <c r="C4" s="67">
        <v>160</v>
      </c>
      <c r="D4" s="67">
        <v>16</v>
      </c>
      <c r="E4" s="67">
        <v>1.2</v>
      </c>
      <c r="F4" s="67">
        <v>0.7</v>
      </c>
      <c r="G4" s="67">
        <v>1.2</v>
      </c>
      <c r="H4" s="67">
        <v>1</v>
      </c>
    </row>
    <row r="5" spans="1:8" ht="26.25" thickBot="1">
      <c r="A5" s="16">
        <v>2</v>
      </c>
      <c r="B5" s="66" t="s">
        <v>35</v>
      </c>
      <c r="C5" s="67">
        <v>200</v>
      </c>
      <c r="D5" s="67">
        <v>16</v>
      </c>
      <c r="E5" s="67">
        <v>1.5</v>
      </c>
      <c r="F5" s="67">
        <v>1</v>
      </c>
      <c r="G5" s="67">
        <v>1.8</v>
      </c>
      <c r="H5" s="67">
        <v>1</v>
      </c>
    </row>
    <row r="6" spans="1:8" ht="15.75" thickBot="1">
      <c r="A6" s="16">
        <v>3</v>
      </c>
      <c r="B6" s="66" t="s">
        <v>36</v>
      </c>
      <c r="C6" s="67">
        <v>220</v>
      </c>
      <c r="D6" s="67">
        <v>16</v>
      </c>
      <c r="E6" s="67">
        <v>2</v>
      </c>
      <c r="F6" s="67">
        <v>1.2</v>
      </c>
      <c r="G6" s="67">
        <v>1.8</v>
      </c>
      <c r="H6" s="67">
        <v>1.5</v>
      </c>
    </row>
    <row r="7" spans="1:8" ht="26.25" thickBot="1">
      <c r="A7" s="16">
        <v>4</v>
      </c>
      <c r="B7" s="66" t="s">
        <v>37</v>
      </c>
      <c r="C7" s="67">
        <v>330</v>
      </c>
      <c r="D7" s="67">
        <v>17</v>
      </c>
      <c r="E7" s="67">
        <v>3</v>
      </c>
      <c r="F7" s="67">
        <v>2</v>
      </c>
      <c r="G7" s="67">
        <v>3</v>
      </c>
      <c r="H7" s="67">
        <v>2</v>
      </c>
    </row>
    <row r="8" spans="1:8" ht="26.25" thickBot="1">
      <c r="A8" s="16">
        <v>5</v>
      </c>
      <c r="B8" s="66" t="s">
        <v>182</v>
      </c>
      <c r="C8" s="67">
        <v>440</v>
      </c>
      <c r="D8" s="67">
        <v>17</v>
      </c>
      <c r="E8" s="67">
        <v>3</v>
      </c>
      <c r="F8" s="67">
        <v>2</v>
      </c>
      <c r="G8" s="67">
        <v>3</v>
      </c>
      <c r="H8" s="67">
        <v>2</v>
      </c>
    </row>
    <row r="9" spans="1:8" ht="26.25" thickBot="1">
      <c r="A9" s="16">
        <v>6</v>
      </c>
      <c r="B9" s="66" t="s">
        <v>183</v>
      </c>
      <c r="C9" s="67">
        <v>560</v>
      </c>
      <c r="D9" s="67">
        <v>18</v>
      </c>
      <c r="E9" s="67">
        <v>3</v>
      </c>
      <c r="F9" s="67">
        <v>2</v>
      </c>
      <c r="G9" s="67">
        <v>3</v>
      </c>
      <c r="H9" s="67">
        <v>2.5</v>
      </c>
    </row>
    <row r="10" spans="1:8" ht="26.25" thickBot="1">
      <c r="A10" s="16">
        <v>7</v>
      </c>
      <c r="B10" s="66" t="s">
        <v>184</v>
      </c>
      <c r="C10" s="67">
        <v>700</v>
      </c>
      <c r="D10" s="67">
        <v>18</v>
      </c>
      <c r="E10" s="67">
        <v>3</v>
      </c>
      <c r="F10" s="67">
        <v>2</v>
      </c>
      <c r="G10" s="67">
        <v>3</v>
      </c>
      <c r="H10" s="67">
        <v>2.5</v>
      </c>
    </row>
    <row r="11" spans="1:8" ht="15.75" thickBot="1">
      <c r="A11" s="16">
        <v>8</v>
      </c>
      <c r="B11" s="66" t="s">
        <v>41</v>
      </c>
      <c r="C11" s="67">
        <v>125</v>
      </c>
      <c r="D11" s="67">
        <v>17</v>
      </c>
      <c r="E11" s="67">
        <v>0.7</v>
      </c>
      <c r="F11" s="67">
        <v>0.4</v>
      </c>
      <c r="G11" s="67">
        <v>1.8</v>
      </c>
      <c r="H11" s="67">
        <v>0.5</v>
      </c>
    </row>
    <row r="12" spans="1:8" ht="15.75" thickBot="1">
      <c r="A12" s="16">
        <v>9</v>
      </c>
      <c r="B12" s="66" t="s">
        <v>39</v>
      </c>
      <c r="C12" s="67">
        <v>175</v>
      </c>
      <c r="D12" s="67">
        <v>17</v>
      </c>
      <c r="E12" s="67">
        <v>0.9</v>
      </c>
      <c r="F12" s="67">
        <v>0.6</v>
      </c>
      <c r="G12" s="67">
        <v>2</v>
      </c>
      <c r="H12" s="67">
        <v>1</v>
      </c>
    </row>
    <row r="13" spans="1:8" ht="15.75" thickBot="1">
      <c r="A13" s="16">
        <v>10</v>
      </c>
      <c r="B13" s="66" t="s">
        <v>40</v>
      </c>
      <c r="C13" s="67">
        <v>225</v>
      </c>
      <c r="D13" s="67">
        <v>17</v>
      </c>
      <c r="E13" s="67">
        <v>1.2</v>
      </c>
      <c r="F13" s="67">
        <v>0.6</v>
      </c>
      <c r="G13" s="67">
        <v>2.4</v>
      </c>
      <c r="H13" s="67">
        <v>1</v>
      </c>
    </row>
    <row r="14" spans="1:8" ht="15.75" thickBot="1">
      <c r="A14" s="16">
        <v>11</v>
      </c>
      <c r="B14" s="66" t="s">
        <v>38</v>
      </c>
      <c r="C14" s="67">
        <v>210</v>
      </c>
      <c r="D14" s="67">
        <v>16</v>
      </c>
      <c r="E14" s="67">
        <v>1</v>
      </c>
      <c r="F14" s="67">
        <v>0.7</v>
      </c>
      <c r="G14" s="67">
        <v>2.7</v>
      </c>
      <c r="H14" s="67">
        <v>1</v>
      </c>
    </row>
    <row r="15" ht="15">
      <c r="B15" s="48" t="s">
        <v>186</v>
      </c>
    </row>
    <row r="16" ht="22.5">
      <c r="B16" s="47" t="s">
        <v>185</v>
      </c>
    </row>
    <row r="17" ht="18.75">
      <c r="B17" s="46" t="s">
        <v>188</v>
      </c>
    </row>
  </sheetData>
  <sheetProtection password="CD11" sheet="1" objects="1" scenarios="1" selectLockedCells="1"/>
  <mergeCells count="4">
    <mergeCell ref="A2:A3"/>
    <mergeCell ref="B2:B3"/>
    <mergeCell ref="C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31.140625" style="0" customWidth="1"/>
    <col min="2" max="2" width="6.8515625" style="0" customWidth="1"/>
    <col min="3" max="4" width="9.421875" style="0" customWidth="1"/>
    <col min="5" max="5" width="13.421875" style="0" customWidth="1"/>
  </cols>
  <sheetData>
    <row r="1" spans="1:9" ht="19.5" thickBot="1">
      <c r="A1" s="91" t="str">
        <f>'Нормы кормления'!B4</f>
        <v>Взрослые животные в период покоя</v>
      </c>
      <c r="B1" s="91"/>
      <c r="C1" s="91"/>
      <c r="D1" s="91"/>
      <c r="E1" s="91"/>
      <c r="F1" s="91"/>
      <c r="G1" s="91"/>
      <c r="H1" s="91"/>
      <c r="I1" s="92"/>
    </row>
    <row r="2" spans="1:9" ht="15" customHeight="1">
      <c r="A2" s="86" t="s">
        <v>1</v>
      </c>
      <c r="B2" s="88" t="s">
        <v>42</v>
      </c>
      <c r="C2" s="89"/>
      <c r="D2" s="89"/>
      <c r="E2" s="89"/>
      <c r="F2" s="89"/>
      <c r="G2" s="89"/>
      <c r="H2" s="89"/>
      <c r="I2" s="90"/>
    </row>
    <row r="3" spans="1:9" ht="35.25" customHeight="1" thickBot="1">
      <c r="A3" s="87"/>
      <c r="B3" s="53" t="s">
        <v>43</v>
      </c>
      <c r="C3" s="53" t="s">
        <v>44</v>
      </c>
      <c r="D3" s="53" t="s">
        <v>3</v>
      </c>
      <c r="E3" s="53" t="s">
        <v>4</v>
      </c>
      <c r="F3" s="53" t="s">
        <v>5</v>
      </c>
      <c r="G3" s="53" t="s">
        <v>6</v>
      </c>
      <c r="H3" s="54" t="s">
        <v>7</v>
      </c>
      <c r="I3" s="55" t="s">
        <v>46</v>
      </c>
    </row>
    <row r="4" spans="1:9" ht="15" customHeight="1" thickBot="1">
      <c r="A4" s="52" t="str">
        <f>'Питательность кормов'!A4</f>
        <v>Сено луговое</v>
      </c>
      <c r="B4" s="62">
        <v>20</v>
      </c>
      <c r="C4" s="49">
        <f>100*D4/'Питательность кормов'!B4</f>
        <v>76.19047619047619</v>
      </c>
      <c r="D4" s="49">
        <f>'Нормы кормления'!C4*B4/100</f>
        <v>32</v>
      </c>
      <c r="E4" s="50">
        <f>C4*'Питательность кормов'!C4/100</f>
        <v>3.657142857142857</v>
      </c>
      <c r="F4" s="50">
        <f>C4*'Питательность кормов'!D4/100</f>
        <v>0.540952380952381</v>
      </c>
      <c r="G4" s="50">
        <f>C4*'Питательность кормов'!E4/100</f>
        <v>0.16</v>
      </c>
      <c r="H4" s="51">
        <f>C4*'Питательность кормов'!F4/100</f>
        <v>1.1428571428571428</v>
      </c>
      <c r="I4" s="25"/>
    </row>
    <row r="5" spans="1:9" ht="15" customHeight="1" thickBot="1">
      <c r="A5" s="52" t="str">
        <f>'Питательность кормов'!A5</f>
        <v>Ячмень</v>
      </c>
      <c r="B5" s="63">
        <v>30</v>
      </c>
      <c r="C5" s="49">
        <f>100*D5/'Питательность кормов'!B5</f>
        <v>42.47787610619469</v>
      </c>
      <c r="D5" s="49">
        <f>'Нормы кормления'!C4*B5/100</f>
        <v>48</v>
      </c>
      <c r="E5" s="50">
        <f>C5*'Питательность кормов'!C5/100</f>
        <v>3.398230088495575</v>
      </c>
      <c r="F5" s="50">
        <f>C5*'Питательность кормов'!D5/100</f>
        <v>0.050973451327433625</v>
      </c>
      <c r="G5" s="50">
        <f>C5*'Питательность кормов'!E5/100</f>
        <v>0.1401769911504425</v>
      </c>
      <c r="H5" s="51">
        <f>C5*'Питательность кормов'!F5/100</f>
        <v>0</v>
      </c>
      <c r="I5" s="26"/>
    </row>
    <row r="6" spans="1:9" ht="15" customHeight="1" thickBot="1">
      <c r="A6" s="52" t="str">
        <f>'Питательность кормов'!A6</f>
        <v>Горох</v>
      </c>
      <c r="B6" s="64">
        <v>8</v>
      </c>
      <c r="C6" s="49">
        <f>100*D6/'Питательность кормов'!B6</f>
        <v>10.94017094017094</v>
      </c>
      <c r="D6" s="49">
        <f>'Нормы кормления'!C4*B6/100</f>
        <v>12.8</v>
      </c>
      <c r="E6" s="50">
        <f>C6*'Питательность кормов'!C6/100</f>
        <v>2.1333333333333333</v>
      </c>
      <c r="F6" s="50">
        <f>C6*'Питательность кормов'!D6/100</f>
        <v>0.0185982905982906</v>
      </c>
      <c r="G6" s="50">
        <f>C6*'Питательность кормов'!E6/100</f>
        <v>0.045948717948717945</v>
      </c>
      <c r="H6" s="51">
        <f>C6*'Питательность кормов'!F6/100</f>
        <v>0</v>
      </c>
      <c r="I6" s="26"/>
    </row>
    <row r="7" spans="1:9" ht="15" customHeight="1" thickBot="1">
      <c r="A7" s="52" t="str">
        <f>'Питательность кормов'!A7</f>
        <v>Пшеница</v>
      </c>
      <c r="B7" s="64">
        <v>8</v>
      </c>
      <c r="C7" s="49">
        <f>100*D7/'Питательность кормов'!B7</f>
        <v>10.756302521008404</v>
      </c>
      <c r="D7" s="49">
        <f>'Нормы кормления'!C4*B7/100</f>
        <v>12.8</v>
      </c>
      <c r="E7" s="50">
        <f>C7*'Питательность кормов'!C7/100</f>
        <v>1.2907563025210083</v>
      </c>
      <c r="F7" s="50">
        <f>C7*'Питательность кормов'!D7/100</f>
        <v>0.011831932773109243</v>
      </c>
      <c r="G7" s="50">
        <f>C7*'Питательность кормов'!E7/100</f>
        <v>0.05163025210084034</v>
      </c>
      <c r="H7" s="51">
        <f>C7*'Питательность кормов'!F7/100</f>
        <v>0</v>
      </c>
      <c r="I7" s="26"/>
    </row>
    <row r="8" spans="1:9" ht="15" customHeight="1" thickBot="1">
      <c r="A8" s="52" t="str">
        <f>'Питательность кормов'!A8</f>
        <v>Кукуруза</v>
      </c>
      <c r="B8" s="63">
        <v>0</v>
      </c>
      <c r="C8" s="49">
        <f>100*D8/'Питательность кормов'!B8</f>
        <v>0</v>
      </c>
      <c r="D8" s="49">
        <f>'Нормы кормления'!C4*B8/100</f>
        <v>0</v>
      </c>
      <c r="E8" s="50">
        <f>C8*'Питательность кормов'!C8/100</f>
        <v>0</v>
      </c>
      <c r="F8" s="50">
        <f>C8*'Питательность кормов'!D8/100</f>
        <v>0</v>
      </c>
      <c r="G8" s="50">
        <f>C8*'Питательность кормов'!E8/100</f>
        <v>0</v>
      </c>
      <c r="H8" s="51">
        <f>C8*'Питательность кормов'!F8/100</f>
        <v>0</v>
      </c>
      <c r="I8" s="26"/>
    </row>
    <row r="9" spans="1:9" ht="15" customHeight="1" thickBot="1">
      <c r="A9" s="52" t="str">
        <f>'Питательность кормов'!A9</f>
        <v>Соевый шрот</v>
      </c>
      <c r="B9" s="63">
        <v>0</v>
      </c>
      <c r="C9" s="49">
        <f>100*D9/'Питательность кормов'!B9</f>
        <v>0</v>
      </c>
      <c r="D9" s="49">
        <f>'Нормы кормления'!C4*B9/100</f>
        <v>0</v>
      </c>
      <c r="E9" s="50">
        <f>C9*'Питательность кормов'!C9/100</f>
        <v>0</v>
      </c>
      <c r="F9" s="50">
        <f>C9*'Питательность кормов'!D9/100</f>
        <v>0</v>
      </c>
      <c r="G9" s="50">
        <f>C9*'Питательность кормов'!E9/100</f>
        <v>0</v>
      </c>
      <c r="H9" s="51">
        <f>C9*'Питательность кормов'!F9/100</f>
        <v>0</v>
      </c>
      <c r="I9" s="26"/>
    </row>
    <row r="10" spans="1:9" ht="15" customHeight="1" thickBot="1">
      <c r="A10" s="52" t="str">
        <f>'Питательность кормов'!A10</f>
        <v>Подсолнечный жмых</v>
      </c>
      <c r="B10" s="63">
        <v>0</v>
      </c>
      <c r="C10" s="49">
        <f>100*D10/'Питательность кормов'!B10</f>
        <v>0</v>
      </c>
      <c r="D10" s="49">
        <f>'Нормы кормления'!C4*B10/100</f>
        <v>0</v>
      </c>
      <c r="E10" s="50">
        <f>C10*'Питательность кормов'!C10/100</f>
        <v>0</v>
      </c>
      <c r="F10" s="50">
        <f>C10*'Питательность кормов'!D10/100</f>
        <v>0</v>
      </c>
      <c r="G10" s="50">
        <f>C10*'Питательность кормов'!E10/100</f>
        <v>0</v>
      </c>
      <c r="H10" s="51">
        <f>C10*'Питательность кормов'!F10/100</f>
        <v>0</v>
      </c>
      <c r="I10" s="26"/>
    </row>
    <row r="11" spans="1:9" ht="15" customHeight="1" thickBot="1">
      <c r="A11" s="52" t="str">
        <f>'Питательность кормов'!A11</f>
        <v>Картофель вареный</v>
      </c>
      <c r="B11" s="63">
        <v>0</v>
      </c>
      <c r="C11" s="49">
        <f>100*D11/'Питательность кормов'!B11</f>
        <v>0</v>
      </c>
      <c r="D11" s="49">
        <f>'Нормы кормления'!C4*B11/100</f>
        <v>0</v>
      </c>
      <c r="E11" s="50">
        <f>C11*'Питательность кормов'!C11/100</f>
        <v>0</v>
      </c>
      <c r="F11" s="50">
        <f>C11*'Питательность кормов'!D11/100</f>
        <v>0</v>
      </c>
      <c r="G11" s="50">
        <f>C11*'Питательность кормов'!E11/100</f>
        <v>0</v>
      </c>
      <c r="H11" s="51">
        <f>C11*'Питательность кормов'!F11/100</f>
        <v>0</v>
      </c>
      <c r="I11" s="26"/>
    </row>
    <row r="12" spans="1:9" ht="15" customHeight="1" thickBot="1">
      <c r="A12" s="52" t="str">
        <f>'Питательность кормов'!A12</f>
        <v>Картофель сырой</v>
      </c>
      <c r="B12" s="63">
        <v>0</v>
      </c>
      <c r="C12" s="49">
        <f>100*D12/'Питательность кормов'!B12</f>
        <v>0</v>
      </c>
      <c r="D12" s="49">
        <f>'Нормы кормления'!C4*B12/100</f>
        <v>0</v>
      </c>
      <c r="E12" s="50">
        <f>C12*'Питательность кормов'!C12/100</f>
        <v>0</v>
      </c>
      <c r="F12" s="50">
        <f>C12*'Питательность кормов'!D12/100</f>
        <v>0</v>
      </c>
      <c r="G12" s="50">
        <f>C12*'Питательность кормов'!E12/100</f>
        <v>0</v>
      </c>
      <c r="H12" s="51">
        <f>C12*'Питательность кормов'!F12/100</f>
        <v>0</v>
      </c>
      <c r="I12" s="26"/>
    </row>
    <row r="13" spans="1:9" ht="15" customHeight="1" thickBot="1">
      <c r="A13" s="52" t="str">
        <f>'Питательность кормов'!A13</f>
        <v>Морковь</v>
      </c>
      <c r="B13" s="63">
        <v>0</v>
      </c>
      <c r="C13" s="49">
        <f>100*D13/'Питательность кормов'!B13</f>
        <v>0</v>
      </c>
      <c r="D13" s="49">
        <f>'Нормы кормления'!C4*B13/100</f>
        <v>0</v>
      </c>
      <c r="E13" s="50">
        <f>C13*'Питательность кормов'!C13/100</f>
        <v>0</v>
      </c>
      <c r="F13" s="50">
        <f>C13*'Питательность кормов'!D13/100</f>
        <v>0</v>
      </c>
      <c r="G13" s="50">
        <f>C13*'Питательность кормов'!E13/100</f>
        <v>0</v>
      </c>
      <c r="H13" s="51">
        <f>C13*'Питательность кормов'!F13/100</f>
        <v>0</v>
      </c>
      <c r="I13" s="26"/>
    </row>
    <row r="14" spans="1:9" ht="15" customHeight="1" thickBot="1">
      <c r="A14" s="52" t="str">
        <f>'Питательность кормов'!A14</f>
        <v>Свекла кормовая</v>
      </c>
      <c r="B14" s="63">
        <v>15</v>
      </c>
      <c r="C14" s="49">
        <f>100*D14/'Питательность кормов'!B14</f>
        <v>200</v>
      </c>
      <c r="D14" s="49">
        <f>'Нормы кормления'!C4*B14/100</f>
        <v>24</v>
      </c>
      <c r="E14" s="50">
        <f>C14*'Питательность кормов'!C14/100</f>
        <v>2</v>
      </c>
      <c r="F14" s="50">
        <f>C14*'Питательность кормов'!D14/100</f>
        <v>0.08</v>
      </c>
      <c r="G14" s="50">
        <f>C14*'Питательность кормов'!E14/100</f>
        <v>0.08</v>
      </c>
      <c r="H14" s="51">
        <f>C14*'Питательность кормов'!F14/100</f>
        <v>0</v>
      </c>
      <c r="I14" s="26"/>
    </row>
    <row r="15" spans="1:9" ht="15" customHeight="1" thickBot="1">
      <c r="A15" s="52" t="str">
        <f>'Питательность кормов'!A15</f>
        <v>Силос свеклы</v>
      </c>
      <c r="B15" s="63">
        <v>0</v>
      </c>
      <c r="C15" s="49">
        <f>100*D15/'Питательность кормов'!B15</f>
        <v>0</v>
      </c>
      <c r="D15" s="49">
        <f>'Нормы кормления'!C4*B15/100</f>
        <v>0</v>
      </c>
      <c r="E15" s="50">
        <f>C15*'Питательность кормов'!C15/100</f>
        <v>0</v>
      </c>
      <c r="F15" s="50">
        <f>C15*'Питательность кормов'!D15/100</f>
        <v>0</v>
      </c>
      <c r="G15" s="50">
        <f>C15*'Питательность кормов'!E15/100</f>
        <v>0</v>
      </c>
      <c r="H15" s="51">
        <f>C15*'Питательность кормов'!F15/100</f>
        <v>0</v>
      </c>
      <c r="I15" s="26"/>
    </row>
    <row r="16" spans="1:9" ht="15" customHeight="1" thickBot="1">
      <c r="A16" s="52" t="str">
        <f>'Питательность кормов'!A16</f>
        <v>Мясокосная мука 20-30% золы</v>
      </c>
      <c r="B16" s="63">
        <v>0</v>
      </c>
      <c r="C16" s="49">
        <f>100*D16/'Питательность кормов'!B16</f>
        <v>0</v>
      </c>
      <c r="D16" s="49">
        <f>'Нормы кормления'!C4*B16/100</f>
        <v>0</v>
      </c>
      <c r="E16" s="50">
        <f>C16*'Питательность кормов'!C16/100</f>
        <v>0</v>
      </c>
      <c r="F16" s="50">
        <f>C16*'Питательность кормов'!D16/100</f>
        <v>0</v>
      </c>
      <c r="G16" s="50">
        <f>C16*'Питательность кормов'!E16/100</f>
        <v>0</v>
      </c>
      <c r="H16" s="51">
        <f>C16*'Питательность кормов'!F16/100</f>
        <v>0</v>
      </c>
      <c r="I16" s="26"/>
    </row>
    <row r="17" spans="1:9" ht="15" customHeight="1" thickBot="1">
      <c r="A17" s="52" t="str">
        <f>'Питательность кормов'!A17</f>
        <v>Мясокосная мука 20-30% золы</v>
      </c>
      <c r="B17" s="63">
        <v>0</v>
      </c>
      <c r="C17" s="49">
        <f>100*D17/'Питательность кормов'!B17</f>
        <v>0</v>
      </c>
      <c r="D17" s="49">
        <f>'Нормы кормления'!C4*B17/100</f>
        <v>0</v>
      </c>
      <c r="E17" s="50">
        <f>C17*'Питательность кормов'!C17/100</f>
        <v>0</v>
      </c>
      <c r="F17" s="50">
        <f>C17*'Питательность кормов'!D17/100</f>
        <v>0</v>
      </c>
      <c r="G17" s="50">
        <f>C17*'Питательность кормов'!E17/100</f>
        <v>0</v>
      </c>
      <c r="H17" s="51">
        <f>C17*'Питательность кормов'!F17/100</f>
        <v>0</v>
      </c>
      <c r="I17" s="26"/>
    </row>
    <row r="18" spans="1:9" ht="15" customHeight="1" thickBot="1">
      <c r="A18" s="52" t="str">
        <f>'Питательность кормов'!A18</f>
        <v>Отруби пшеничные</v>
      </c>
      <c r="B18" s="63">
        <v>19</v>
      </c>
      <c r="C18" s="49">
        <f>100*D18/'Питательность кормов'!B18</f>
        <v>42.816901408450704</v>
      </c>
      <c r="D18" s="49">
        <f>'Нормы кормления'!C4*B18/100</f>
        <v>30.4</v>
      </c>
      <c r="E18" s="50">
        <f>C18*'Питательность кормов'!C18/100</f>
        <v>4.88112676056338</v>
      </c>
      <c r="F18" s="50">
        <f>C18*'Питательность кормов'!D18/100</f>
        <v>0.00856338028169014</v>
      </c>
      <c r="G18" s="50">
        <f>C18*'Питательность кормов'!E18/100</f>
        <v>0.4110422535211267</v>
      </c>
      <c r="H18" s="51">
        <f>C18*'Питательность кормов'!F18/100</f>
        <v>0</v>
      </c>
      <c r="I18" s="26"/>
    </row>
    <row r="19" spans="1:9" ht="15" customHeight="1" thickBot="1">
      <c r="A19" s="52" t="str">
        <f>'Питательность кормов'!A19</f>
        <v>Рыбная мука</v>
      </c>
      <c r="B19" s="65">
        <v>0</v>
      </c>
      <c r="C19" s="49">
        <f>100*D19/'Питательность кормов'!B19</f>
        <v>0</v>
      </c>
      <c r="D19" s="49">
        <f>'Нормы кормления'!C4*B19/100</f>
        <v>0</v>
      </c>
      <c r="E19" s="50">
        <f>C19*'Питательность кормов'!C19/100</f>
        <v>0</v>
      </c>
      <c r="F19" s="50">
        <f>C19*'Питательность кормов'!D19/100</f>
        <v>0</v>
      </c>
      <c r="G19" s="50">
        <f>C19*'Питательность кормов'!E19/100</f>
        <v>0</v>
      </c>
      <c r="H19" s="51">
        <f>C19*'Питательность кормов'!F19/100</f>
        <v>0</v>
      </c>
      <c r="I19" s="27"/>
    </row>
    <row r="20" spans="1:9" ht="21.75" customHeight="1" thickBot="1">
      <c r="A20" s="56" t="s">
        <v>45</v>
      </c>
      <c r="B20" s="57">
        <f>SUM(B4:B19)</f>
        <v>100</v>
      </c>
      <c r="C20" s="57">
        <f>SUM(C4:C19)</f>
        <v>383.1817271663009</v>
      </c>
      <c r="D20" s="57">
        <f>SUM(D4:D19)</f>
        <v>160</v>
      </c>
      <c r="E20" s="57">
        <f>SUM(E4:E19)</f>
        <v>17.36058934205615</v>
      </c>
      <c r="F20" s="57">
        <f>SUM(F4:F19)</f>
        <v>0.7109194359329044</v>
      </c>
      <c r="G20" s="57">
        <f>SUM(G4:G19)</f>
        <v>0.8887982147211275</v>
      </c>
      <c r="H20" s="58">
        <f>SUM(H4:H19)</f>
        <v>1.1428571428571428</v>
      </c>
      <c r="I20" s="59">
        <v>1</v>
      </c>
    </row>
    <row r="21" spans="1:9" ht="15" customHeight="1" thickBot="1">
      <c r="A21" s="60"/>
      <c r="B21" s="60"/>
      <c r="C21" s="60"/>
      <c r="D21" s="61">
        <f>'Нормы кормления'!C4</f>
        <v>160</v>
      </c>
      <c r="E21" s="61">
        <f>'Нормы кормления'!D4</f>
        <v>16</v>
      </c>
      <c r="F21" s="61">
        <f>'Нормы кормления'!E4</f>
        <v>1.2</v>
      </c>
      <c r="G21" s="61">
        <f>'Нормы кормления'!F4</f>
        <v>0.7</v>
      </c>
      <c r="H21" s="61">
        <f>'Нормы кормления'!G4</f>
        <v>1.2</v>
      </c>
      <c r="I21" s="61">
        <f>'Нормы кормления'!H4</f>
        <v>1</v>
      </c>
    </row>
    <row r="22" spans="1:3" ht="19.5" thickBot="1">
      <c r="A22" s="74" t="s">
        <v>187</v>
      </c>
      <c r="B22" s="75"/>
      <c r="C22" s="76"/>
    </row>
  </sheetData>
  <sheetProtection selectLockedCells="1"/>
  <mergeCells count="4">
    <mergeCell ref="A2:A3"/>
    <mergeCell ref="B2:I2"/>
    <mergeCell ref="A1:I1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1.8515625" style="0" customWidth="1"/>
    <col min="2" max="2" width="7.57421875" style="0" customWidth="1"/>
    <col min="5" max="5" width="13.7109375" style="0" customWidth="1"/>
  </cols>
  <sheetData>
    <row r="1" spans="1:9" ht="19.5" thickBot="1">
      <c r="A1" s="93" t="str">
        <f>'Нормы кормления'!B5</f>
        <v>Взрослые животные в период подготовки к случке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2.2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20</v>
      </c>
      <c r="C4" s="18">
        <f>100*D4/'Питательность кормов'!B4</f>
        <v>95.23809523809524</v>
      </c>
      <c r="D4" s="18">
        <f>'Нормы кормления'!C5*B4/100</f>
        <v>40</v>
      </c>
      <c r="E4" s="7">
        <f>C4*'Питательность кормов'!C4/100</f>
        <v>4.571428571428572</v>
      </c>
      <c r="F4" s="7">
        <f>C4*'Питательность кормов'!D4/100</f>
        <v>0.6761904761904762</v>
      </c>
      <c r="G4" s="7">
        <f>C4*'Питательность кормов'!E4/100</f>
        <v>0.2</v>
      </c>
      <c r="H4" s="21">
        <f>C4*'Питательность кормов'!F4/100</f>
        <v>1.4285714285714286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30</v>
      </c>
      <c r="C5" s="18">
        <f>100*D5/'Питательность кормов'!B5</f>
        <v>53.097345132743364</v>
      </c>
      <c r="D5" s="18">
        <f>'Нормы кормления'!C5*B5/100</f>
        <v>60</v>
      </c>
      <c r="E5" s="7">
        <f>C5*'Питательность кормов'!C5/100</f>
        <v>4.247787610619469</v>
      </c>
      <c r="F5" s="7">
        <f>C5*'Питательность кормов'!D5/100</f>
        <v>0.06371681415929203</v>
      </c>
      <c r="G5" s="7">
        <f>C5*'Питательность кормов'!E5/100</f>
        <v>0.1752212389380531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8</v>
      </c>
      <c r="C6" s="18">
        <f>100*D6/'Питательность кормов'!B6</f>
        <v>13.675213675213675</v>
      </c>
      <c r="D6" s="18">
        <f>'Нормы кормления'!C5*B6/100</f>
        <v>16</v>
      </c>
      <c r="E6" s="7">
        <f>C6*'Питательность кормов'!C6/100</f>
        <v>2.666666666666666</v>
      </c>
      <c r="F6" s="7">
        <f>C6*'Питательность кормов'!D6/100</f>
        <v>0.02324786324786325</v>
      </c>
      <c r="G6" s="7">
        <f>C6*'Питательность кормов'!E6/100</f>
        <v>0.05743589743589743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8</v>
      </c>
      <c r="C7" s="18">
        <f>100*D7/'Питательность кормов'!B7</f>
        <v>13.445378151260504</v>
      </c>
      <c r="D7" s="18">
        <f>'Нормы кормления'!C5*B7/100</f>
        <v>16</v>
      </c>
      <c r="E7" s="7">
        <f>C7*'Питательность кормов'!C7/100</f>
        <v>1.6134453781512605</v>
      </c>
      <c r="F7" s="7">
        <f>C7*'Питательность кормов'!D7/100</f>
        <v>0.014789915966386555</v>
      </c>
      <c r="G7" s="7">
        <f>C7*'Питательность кормов'!E7/100</f>
        <v>0.06453781512605042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0</v>
      </c>
      <c r="C8" s="18">
        <f>100*D8/'Питательность кормов'!B8</f>
        <v>0</v>
      </c>
      <c r="D8" s="18">
        <f>'Нормы кормления'!C5*B8/100</f>
        <v>0</v>
      </c>
      <c r="E8" s="7">
        <f>C8*'Питательность кормов'!C8/100</f>
        <v>0</v>
      </c>
      <c r="F8" s="7">
        <f>C8*'Питательность кормов'!D8/100</f>
        <v>0</v>
      </c>
      <c r="G8" s="7">
        <f>C8*'Питательность кормов'!E8/100</f>
        <v>0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кормления'!C5*B9/100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0</v>
      </c>
      <c r="C10" s="18">
        <f>100*D10/'Питательность кормов'!B10</f>
        <v>0</v>
      </c>
      <c r="D10" s="18">
        <f>'Нормы кормления'!C5*B10/100</f>
        <v>0</v>
      </c>
      <c r="E10" s="7">
        <f>C10*'Питательность кормов'!C10/100</f>
        <v>0</v>
      </c>
      <c r="F10" s="7">
        <f>C10*'Питательность кормов'!D10/100</f>
        <v>0</v>
      </c>
      <c r="G10" s="7">
        <f>C10*'Питательность кормов'!E10/100</f>
        <v>0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0</v>
      </c>
      <c r="C11" s="18">
        <f>100*D11/'Питательность кормов'!B11</f>
        <v>0</v>
      </c>
      <c r="D11" s="18">
        <f>'Нормы кормления'!C5*B11/100</f>
        <v>0</v>
      </c>
      <c r="E11" s="7">
        <f>C11*'Питательность кормов'!C11/100</f>
        <v>0</v>
      </c>
      <c r="F11" s="7">
        <f>C11*'Питательность кормов'!D11/100</f>
        <v>0</v>
      </c>
      <c r="G11" s="7">
        <f>C11*'Питательность кормов'!E11/100</f>
        <v>0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кормления'!C5*B12/100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кормления'!C5*B13/100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15</v>
      </c>
      <c r="C14" s="18">
        <f>100*D14/'Питательность кормов'!B14</f>
        <v>250</v>
      </c>
      <c r="D14" s="18">
        <f>'Нормы кормления'!C5*B14/100</f>
        <v>30</v>
      </c>
      <c r="E14" s="7">
        <f>C14*'Питательность кормов'!C14/100</f>
        <v>2.5</v>
      </c>
      <c r="F14" s="7">
        <f>C14*'Питательность кормов'!D14/100</f>
        <v>0.1</v>
      </c>
      <c r="G14" s="7">
        <f>C14*'Питательность кормов'!E14/100</f>
        <v>0.1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кормления'!C5*B15/100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кормления'!C5*B16/100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кормления'!C5*B17/100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19</v>
      </c>
      <c r="C18" s="18">
        <f>100*D18/'Питательность кормов'!B18</f>
        <v>53.521126760563384</v>
      </c>
      <c r="D18" s="18">
        <f>'Нормы кормления'!C5*B18/100</f>
        <v>38</v>
      </c>
      <c r="E18" s="7">
        <f>C18*'Питательность кормов'!C18/100</f>
        <v>6.101408450704226</v>
      </c>
      <c r="F18" s="7">
        <f>C18*'Питательность кормов'!D18/100</f>
        <v>0.010704225352112677</v>
      </c>
      <c r="G18" s="7">
        <f>C18*'Питательность кормов'!E18/100</f>
        <v>0.5138028169014085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кормления'!C5*B19/100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0.25" customHeight="1" thickBot="1">
      <c r="A20" s="17" t="s">
        <v>45</v>
      </c>
      <c r="B20" s="19">
        <f>SUM(B4:B19)</f>
        <v>100</v>
      </c>
      <c r="C20" s="19">
        <f>SUM(C4:C19)</f>
        <v>478.97715895787616</v>
      </c>
      <c r="D20" s="19">
        <f>SUM(D4:D19)</f>
        <v>200</v>
      </c>
      <c r="E20" s="19">
        <f>SUM(E4:E19)</f>
        <v>21.700736677570195</v>
      </c>
      <c r="F20" s="19">
        <f>SUM(F4:F19)</f>
        <v>0.8886492949161308</v>
      </c>
      <c r="G20" s="19">
        <f>SUM(G4:G19)</f>
        <v>1.1109977684014094</v>
      </c>
      <c r="H20" s="22">
        <f>SUM(H4:H19)</f>
        <v>1.4285714285714286</v>
      </c>
      <c r="I20" s="28">
        <v>1</v>
      </c>
    </row>
    <row r="21" spans="4:9" ht="15" customHeight="1" thickBot="1">
      <c r="D21" s="15">
        <f>'Нормы кормления'!C5</f>
        <v>200</v>
      </c>
      <c r="E21" s="15">
        <f>'Нормы кормления'!D5</f>
        <v>16</v>
      </c>
      <c r="F21" s="15">
        <f>'Нормы кормления'!E5</f>
        <v>1.5</v>
      </c>
      <c r="G21" s="15">
        <f>'Нормы кормления'!F5</f>
        <v>1</v>
      </c>
      <c r="H21" s="15">
        <f>'Нормы кормления'!G5</f>
        <v>1.8</v>
      </c>
      <c r="I21" s="15">
        <f>'Нормы кормления'!H5</f>
        <v>1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кормления'!B6</f>
        <v>Крольчиха сукрольная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20</v>
      </c>
      <c r="C4" s="18">
        <f>100*D4/'Питательность кормов'!B4</f>
        <v>104.76190476190476</v>
      </c>
      <c r="D4" s="18">
        <f>'Нормы кормления'!C6*B4/100</f>
        <v>44</v>
      </c>
      <c r="E4" s="7">
        <f>C4*'Питательность кормов'!C4/100</f>
        <v>5.0285714285714285</v>
      </c>
      <c r="F4" s="7">
        <f>C4*'Питательность кормов'!D4/100</f>
        <v>0.7438095238095238</v>
      </c>
      <c r="G4" s="7">
        <f>C4*'Питательность кормов'!E4/100</f>
        <v>0.22</v>
      </c>
      <c r="H4" s="21">
        <f>C4*'Питательность кормов'!F4/100</f>
        <v>1.5714285714285714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49</v>
      </c>
      <c r="C5" s="18">
        <f>100*D5/'Питательность кормов'!B5</f>
        <v>95.39823008849558</v>
      </c>
      <c r="D5" s="18">
        <f>'Нормы кормления'!C6*B5/100</f>
        <v>107.8</v>
      </c>
      <c r="E5" s="7">
        <f>C5*'Питательность кормов'!C5/100</f>
        <v>7.631858407079647</v>
      </c>
      <c r="F5" s="7">
        <f>C5*'Питательность кормов'!D5/100</f>
        <v>0.1144778761061947</v>
      </c>
      <c r="G5" s="7">
        <f>C5*'Питательность кормов'!E5/100</f>
        <v>0.31481415929203543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8</v>
      </c>
      <c r="C6" s="18">
        <f>100*D6/'Питательность кормов'!B6</f>
        <v>15.042735042735044</v>
      </c>
      <c r="D6" s="18">
        <f>'Нормы кормления'!C6*B6/100</f>
        <v>17.6</v>
      </c>
      <c r="E6" s="7">
        <f>C6*'Питательность кормов'!C6/100</f>
        <v>2.9333333333333336</v>
      </c>
      <c r="F6" s="7">
        <f>C6*'Питательность кормов'!D6/100</f>
        <v>0.025572649572649576</v>
      </c>
      <c r="G6" s="7">
        <f>C6*'Питательность кормов'!E6/100</f>
        <v>0.06317948717948718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8</v>
      </c>
      <c r="C7" s="18">
        <f>100*D7/'Питательность кормов'!B7</f>
        <v>14.789915966386557</v>
      </c>
      <c r="D7" s="18">
        <f>'Нормы кормления'!C6*B7/100</f>
        <v>17.6</v>
      </c>
      <c r="E7" s="7">
        <f>C7*'Питательность кормов'!C7/100</f>
        <v>1.7747899159663867</v>
      </c>
      <c r="F7" s="7">
        <f>C7*'Питательность кормов'!D7/100</f>
        <v>0.016268907563025212</v>
      </c>
      <c r="G7" s="7">
        <f>C7*'Питательность кормов'!E7/100</f>
        <v>0.07099159663865547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0</v>
      </c>
      <c r="C8" s="18">
        <f>100*D8/'Питательность кормов'!B8</f>
        <v>0</v>
      </c>
      <c r="D8" s="18">
        <f>'Нормы кормления'!C6*B8/100</f>
        <v>0</v>
      </c>
      <c r="E8" s="7">
        <f>C8*'Питательность кормов'!C8/100</f>
        <v>0</v>
      </c>
      <c r="F8" s="7">
        <f>C8*'Питательность кормов'!D8/100</f>
        <v>0</v>
      </c>
      <c r="G8" s="7">
        <f>C8*'Питательность кормов'!E8/100</f>
        <v>0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кормления'!C6*B9/100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0</v>
      </c>
      <c r="C10" s="18">
        <f>100*D10/'Питательность кормов'!B10</f>
        <v>0</v>
      </c>
      <c r="D10" s="18">
        <f>'Нормы кормления'!C6*B10/100</f>
        <v>0</v>
      </c>
      <c r="E10" s="7">
        <f>C10*'Питательность кормов'!C10/100</f>
        <v>0</v>
      </c>
      <c r="F10" s="7">
        <f>C10*'Питательность кормов'!D10/100</f>
        <v>0</v>
      </c>
      <c r="G10" s="7">
        <f>C10*'Питательность кормов'!E10/100</f>
        <v>0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0</v>
      </c>
      <c r="C11" s="18">
        <f>100*D11/'Питательность кормов'!B11</f>
        <v>0</v>
      </c>
      <c r="D11" s="18">
        <f>'Нормы кормления'!C6*B11/100</f>
        <v>0</v>
      </c>
      <c r="E11" s="7">
        <f>C11*'Питательность кормов'!C11/100</f>
        <v>0</v>
      </c>
      <c r="F11" s="7">
        <f>C11*'Питательность кормов'!D11/100</f>
        <v>0</v>
      </c>
      <c r="G11" s="7">
        <f>C11*'Питательность кормов'!E11/100</f>
        <v>0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кормления'!C6*B12/100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кормления'!C6*B13/100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15</v>
      </c>
      <c r="C14" s="18">
        <f>100*D14/'Питательность кормов'!B14</f>
        <v>275</v>
      </c>
      <c r="D14" s="18">
        <f>'Нормы кормления'!C6*B14/100</f>
        <v>33</v>
      </c>
      <c r="E14" s="7">
        <f>C14*'Питательность кормов'!C14/100</f>
        <v>2.75</v>
      </c>
      <c r="F14" s="7">
        <f>C14*'Питательность кормов'!D14/100</f>
        <v>0.11</v>
      </c>
      <c r="G14" s="7">
        <f>C14*'Питательность кормов'!E14/100</f>
        <v>0.11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кормления'!C6*B15/100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кормления'!C6*B16/100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кормления'!C6*B17/100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0</v>
      </c>
      <c r="C18" s="18">
        <f>100*D18/'Питательность кормов'!B18</f>
        <v>0</v>
      </c>
      <c r="D18" s="18">
        <f>'Нормы кормления'!C6*B18/100</f>
        <v>0</v>
      </c>
      <c r="E18" s="7">
        <f>C18*'Питательность кормов'!C18/100</f>
        <v>0</v>
      </c>
      <c r="F18" s="7">
        <f>C18*'Питательность кормов'!D18/100</f>
        <v>0</v>
      </c>
      <c r="G18" s="7">
        <f>C18*'Питательность кормов'!E18/100</f>
        <v>0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кормления'!C6*B19/100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100</v>
      </c>
      <c r="C20" s="19">
        <f>SUM(C4:C19)</f>
        <v>504.992785859522</v>
      </c>
      <c r="D20" s="19">
        <f>SUM(D4:D19)</f>
        <v>220</v>
      </c>
      <c r="E20" s="19">
        <f>SUM(E4:E19)</f>
        <v>20.118553084950797</v>
      </c>
      <c r="F20" s="19">
        <f>SUM(F4:F19)</f>
        <v>1.0101289570513934</v>
      </c>
      <c r="G20" s="19">
        <f>SUM(G4:G19)</f>
        <v>0.7789852431101781</v>
      </c>
      <c r="H20" s="22">
        <f>SUM(H4:H19)</f>
        <v>1.5714285714285714</v>
      </c>
      <c r="I20" s="28">
        <v>1.5</v>
      </c>
    </row>
    <row r="21" spans="4:9" ht="15.75" thickBot="1">
      <c r="D21" s="15">
        <f>'Нормы кормления'!C6</f>
        <v>220</v>
      </c>
      <c r="E21" s="15">
        <f>'Нормы кормления'!D6</f>
        <v>16</v>
      </c>
      <c r="F21" s="15">
        <f>'Нормы кормления'!E6</f>
        <v>2</v>
      </c>
      <c r="G21" s="15">
        <f>'Нормы кормления'!F6</f>
        <v>1.2</v>
      </c>
      <c r="H21" s="15">
        <f>'Нормы кормления'!G6</f>
        <v>1.8</v>
      </c>
      <c r="I21" s="15">
        <f>'Нормы кормления'!H6</f>
        <v>1.5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кормления'!B7</f>
        <v>Крольчиха лактирующая с 1-го по 10-й день (6-8 крольчат)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20</v>
      </c>
      <c r="C4" s="18">
        <f>100*D4/'Питательность кормов'!B4</f>
        <v>157.14285714285714</v>
      </c>
      <c r="D4" s="18">
        <f>'Нормы кормления'!C7*B4/100</f>
        <v>66</v>
      </c>
      <c r="E4" s="7">
        <f>C4*'Питательность кормов'!C4/100</f>
        <v>7.542857142857142</v>
      </c>
      <c r="F4" s="7">
        <f>C4*'Питательность кормов'!D4/100</f>
        <v>1.1157142857142857</v>
      </c>
      <c r="G4" s="7">
        <f>C4*'Питательность кормов'!E4/100</f>
        <v>0.33</v>
      </c>
      <c r="H4" s="21">
        <f>C4*'Питательность кормов'!F4/100</f>
        <v>2.357142857142857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22</v>
      </c>
      <c r="C5" s="18">
        <f>100*D5/'Питательность кормов'!B5</f>
        <v>64.24778761061945</v>
      </c>
      <c r="D5" s="18">
        <f>'Нормы кормления'!C7*B5/100</f>
        <v>72.6</v>
      </c>
      <c r="E5" s="7">
        <f>C5*'Питательность кормов'!C5/100</f>
        <v>5.1398230088495565</v>
      </c>
      <c r="F5" s="7">
        <f>C5*'Питательность кормов'!D5/100</f>
        <v>0.07709734513274334</v>
      </c>
      <c r="G5" s="7">
        <f>C5*'Питательность кормов'!E5/100</f>
        <v>0.2120176991150442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4</v>
      </c>
      <c r="C6" s="18">
        <f>100*D6/'Питательность кормов'!B6</f>
        <v>11.282051282051283</v>
      </c>
      <c r="D6" s="18">
        <f>'Нормы кормления'!C7*B6/100</f>
        <v>13.2</v>
      </c>
      <c r="E6" s="7">
        <f>C6*'Питательность кормов'!C6/100</f>
        <v>2.2</v>
      </c>
      <c r="F6" s="7">
        <f>C6*'Питательность кормов'!D6/100</f>
        <v>0.019179487179487184</v>
      </c>
      <c r="G6" s="7">
        <f>C6*'Питательность кормов'!E6/100</f>
        <v>0.047384615384615386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4</v>
      </c>
      <c r="C7" s="18">
        <f>100*D7/'Питательность кормов'!B7</f>
        <v>11.092436974789916</v>
      </c>
      <c r="D7" s="18">
        <f>'Нормы кормления'!C7*B7/100</f>
        <v>13.2</v>
      </c>
      <c r="E7" s="7">
        <f>C7*'Питательность кормов'!C7/100</f>
        <v>1.3310924369747896</v>
      </c>
      <c r="F7" s="7">
        <f>C7*'Питательность кормов'!D7/100</f>
        <v>0.012201680672268907</v>
      </c>
      <c r="G7" s="7">
        <f>C7*'Питательность кормов'!E7/100</f>
        <v>0.053243697478991596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30</v>
      </c>
      <c r="C8" s="18">
        <f>100*D8/'Питательность кормов'!B8</f>
        <v>75</v>
      </c>
      <c r="D8" s="18">
        <f>'Нормы кормления'!C7*B8/100</f>
        <v>99</v>
      </c>
      <c r="E8" s="7">
        <f>C8*'Питательность кормов'!C8/100</f>
        <v>5.85</v>
      </c>
      <c r="F8" s="7">
        <f>C8*'Питательность кормов'!D8/100</f>
        <v>0.05250000000000001</v>
      </c>
      <c r="G8" s="7">
        <f>C8*'Питательность кормов'!E8/100</f>
        <v>0.0225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кормления'!C7*B9/100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5</v>
      </c>
      <c r="C10" s="18">
        <f>100*D10/'Питательность кормов'!B10</f>
        <v>14.347826086956522</v>
      </c>
      <c r="D10" s="18">
        <f>'Нормы кормления'!C7*B10/100</f>
        <v>16.5</v>
      </c>
      <c r="E10" s="7">
        <f>C10*'Питательность кормов'!C10/100</f>
        <v>5.122173913043479</v>
      </c>
      <c r="F10" s="7">
        <f>C10*'Питательность кормов'!D10/100</f>
        <v>0.08465217391304349</v>
      </c>
      <c r="G10" s="7">
        <f>C10*'Питательность кормов'!E10/100</f>
        <v>0.18508695652173912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10</v>
      </c>
      <c r="C11" s="18">
        <f>100*D11/'Питательность кормов'!B11</f>
        <v>103.125</v>
      </c>
      <c r="D11" s="18">
        <f>'Нормы кормления'!C7*B11/100</f>
        <v>33</v>
      </c>
      <c r="E11" s="7">
        <f>C11*'Питательность кормов'!C11/100</f>
        <v>1.44375</v>
      </c>
      <c r="F11" s="7">
        <f>C11*'Питательность кормов'!D11/100</f>
        <v>0.020625</v>
      </c>
      <c r="G11" s="7">
        <f>C11*'Питательность кормов'!E11/100</f>
        <v>0.0515625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кормления'!C7*B12/100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кормления'!C7*B13/100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5</v>
      </c>
      <c r="C14" s="18">
        <f>100*D14/'Питательность кормов'!B14</f>
        <v>137.5</v>
      </c>
      <c r="D14" s="18">
        <f>'Нормы кормления'!C7*B14/100</f>
        <v>16.5</v>
      </c>
      <c r="E14" s="7">
        <f>C14*'Питательность кормов'!C14/100</f>
        <v>1.375</v>
      </c>
      <c r="F14" s="7">
        <f>C14*'Питательность кормов'!D14/100</f>
        <v>0.055</v>
      </c>
      <c r="G14" s="7">
        <f>C14*'Питательность кормов'!E14/100</f>
        <v>0.055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кормления'!C7*B15/100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кормления'!C7*B16/100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кормления'!C7*B17/100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0</v>
      </c>
      <c r="C18" s="18">
        <f>100*D18/'Питательность кормов'!B18</f>
        <v>0</v>
      </c>
      <c r="D18" s="18">
        <f>'Нормы кормления'!C7*B18/100</f>
        <v>0</v>
      </c>
      <c r="E18" s="7">
        <f>C18*'Питательность кормов'!C18/100</f>
        <v>0</v>
      </c>
      <c r="F18" s="7">
        <f>C18*'Питательность кормов'!D18/100</f>
        <v>0</v>
      </c>
      <c r="G18" s="7">
        <f>C18*'Питательность кормов'!E18/100</f>
        <v>0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кормления'!C7*B19/100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100</v>
      </c>
      <c r="C20" s="19">
        <f>SUM(C4:C19)</f>
        <v>573.7379590972743</v>
      </c>
      <c r="D20" s="19">
        <f>SUM(D4:D19)</f>
        <v>330</v>
      </c>
      <c r="E20" s="19">
        <f>SUM(E4:E19)</f>
        <v>30.00469650172497</v>
      </c>
      <c r="F20" s="19">
        <f>SUM(F4:F19)</f>
        <v>1.4369699726118284</v>
      </c>
      <c r="G20" s="19">
        <f>SUM(G4:G19)</f>
        <v>0.9567954685003903</v>
      </c>
      <c r="H20" s="22">
        <f>SUM(H4:H19)</f>
        <v>2.357142857142857</v>
      </c>
      <c r="I20" s="28">
        <v>2</v>
      </c>
    </row>
    <row r="21" spans="4:9" ht="15.75" thickBot="1">
      <c r="D21" s="15">
        <f>'Нормы кормления'!C7</f>
        <v>330</v>
      </c>
      <c r="E21" s="15">
        <f>'Нормы кормления'!D7</f>
        <v>17</v>
      </c>
      <c r="F21" s="15">
        <f>'Нормы кормления'!E7</f>
        <v>3</v>
      </c>
      <c r="G21" s="15">
        <f>'Нормы кормления'!F7</f>
        <v>2</v>
      </c>
      <c r="H21" s="15">
        <f>'Нормы кормления'!G7</f>
        <v>3</v>
      </c>
      <c r="I21" s="15">
        <f>'Нормы кормления'!H7</f>
        <v>2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кормления'!B8</f>
        <v>Крольчиха лактирующая с 11-го по 20-й день (6-8 крольчат)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20</v>
      </c>
      <c r="C4" s="18">
        <f>100*D4/'Питательность кормов'!B4</f>
        <v>209.52380952380952</v>
      </c>
      <c r="D4" s="18">
        <f>'Нормы кормления'!C8*B4/100</f>
        <v>88</v>
      </c>
      <c r="E4" s="7">
        <f>C4*'Питательность кормов'!C4/100</f>
        <v>10.057142857142857</v>
      </c>
      <c r="F4" s="7">
        <f>C4*'Питательность кормов'!D4/100</f>
        <v>1.4876190476190476</v>
      </c>
      <c r="G4" s="7">
        <f>C4*'Питательность кормов'!E4/100</f>
        <v>0.44</v>
      </c>
      <c r="H4" s="21">
        <f>C4*'Питательность кормов'!F4/100</f>
        <v>3.142857142857143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22</v>
      </c>
      <c r="C5" s="18">
        <f>100*D5/'Питательность кормов'!B5</f>
        <v>85.66371681415929</v>
      </c>
      <c r="D5" s="18">
        <f>'Нормы кормления'!C8*B5/100</f>
        <v>96.8</v>
      </c>
      <c r="E5" s="7">
        <f>C5*'Питательность кормов'!C5/100</f>
        <v>6.853097345132743</v>
      </c>
      <c r="F5" s="7">
        <f>C5*'Питательность кормов'!D5/100</f>
        <v>0.10279646017699115</v>
      </c>
      <c r="G5" s="7">
        <f>C5*'Питательность кормов'!E5/100</f>
        <v>0.28269026548672566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4</v>
      </c>
      <c r="C6" s="18">
        <f>100*D6/'Питательность кормов'!B6</f>
        <v>15.042735042735044</v>
      </c>
      <c r="D6" s="18">
        <f>'Нормы кормления'!C8*B6/100</f>
        <v>17.6</v>
      </c>
      <c r="E6" s="7">
        <f>C6*'Питательность кормов'!C6/100</f>
        <v>2.9333333333333336</v>
      </c>
      <c r="F6" s="7">
        <f>C6*'Питательность кормов'!D6/100</f>
        <v>0.025572649572649576</v>
      </c>
      <c r="G6" s="7">
        <f>C6*'Питательность кормов'!E6/100</f>
        <v>0.06317948717948718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4</v>
      </c>
      <c r="C7" s="18">
        <f>100*D7/'Питательность кормов'!B7</f>
        <v>14.789915966386557</v>
      </c>
      <c r="D7" s="18">
        <f>'Нормы кормления'!C8*B7/100</f>
        <v>17.6</v>
      </c>
      <c r="E7" s="7">
        <f>C7*'Питательность кормов'!C7/100</f>
        <v>1.7747899159663867</v>
      </c>
      <c r="F7" s="7">
        <f>C7*'Питательность кормов'!D7/100</f>
        <v>0.016268907563025212</v>
      </c>
      <c r="G7" s="7">
        <f>C7*'Питательность кормов'!E7/100</f>
        <v>0.07099159663865547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30</v>
      </c>
      <c r="C8" s="18">
        <f>100*D8/'Питательность кормов'!B8</f>
        <v>100</v>
      </c>
      <c r="D8" s="18">
        <f>'Нормы кормления'!C8*B8/100</f>
        <v>132</v>
      </c>
      <c r="E8" s="7">
        <f>C8*'Питательность кормов'!C8/100</f>
        <v>7.8</v>
      </c>
      <c r="F8" s="7">
        <f>C8*'Питательность кормов'!D8/100</f>
        <v>0.07</v>
      </c>
      <c r="G8" s="7">
        <f>C8*'Питательность кормов'!E8/100</f>
        <v>0.03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кормления'!C8*B9/100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5</v>
      </c>
      <c r="C10" s="18">
        <f>100*D10/'Питательность кормов'!B10</f>
        <v>19.130434782608695</v>
      </c>
      <c r="D10" s="18">
        <f>'Нормы кормления'!C8*B10/100</f>
        <v>22</v>
      </c>
      <c r="E10" s="7">
        <f>C10*'Питательность кормов'!C10/100</f>
        <v>6.829565217391305</v>
      </c>
      <c r="F10" s="7">
        <f>C10*'Питательность кормов'!D10/100</f>
        <v>0.1128695652173913</v>
      </c>
      <c r="G10" s="7">
        <f>C10*'Питательность кормов'!E10/100</f>
        <v>0.2467826086956522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10</v>
      </c>
      <c r="C11" s="18">
        <f>100*D11/'Питательность кормов'!B11</f>
        <v>137.5</v>
      </c>
      <c r="D11" s="18">
        <f>'Нормы кормления'!C8*B11/100</f>
        <v>44</v>
      </c>
      <c r="E11" s="7">
        <f>C11*'Питательность кормов'!C11/100</f>
        <v>1.925</v>
      </c>
      <c r="F11" s="7">
        <f>C11*'Питательность кормов'!D11/100</f>
        <v>0.0275</v>
      </c>
      <c r="G11" s="7">
        <f>C11*'Питательность кормов'!E11/100</f>
        <v>0.06875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кормления'!C8*B12/100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кормления'!C8*B13/100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5</v>
      </c>
      <c r="C14" s="18">
        <f>100*D14/'Питательность кормов'!B14</f>
        <v>183.33333333333334</v>
      </c>
      <c r="D14" s="18">
        <f>'Нормы кормления'!C8*B14/100</f>
        <v>22</v>
      </c>
      <c r="E14" s="7">
        <f>C14*'Питательность кормов'!C14/100</f>
        <v>1.8333333333333335</v>
      </c>
      <c r="F14" s="7">
        <f>C14*'Питательность кормов'!D14/100</f>
        <v>0.07333333333333333</v>
      </c>
      <c r="G14" s="7">
        <f>C14*'Питательность кормов'!E14/100</f>
        <v>0.07333333333333333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кормления'!C8*B15/100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кормления'!C8*B16/100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кормления'!C8*B17/100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0</v>
      </c>
      <c r="C18" s="18">
        <f>100*D18/'Питательность кормов'!B18</f>
        <v>0</v>
      </c>
      <c r="D18" s="18">
        <f>'Нормы кормления'!C8*B18/100</f>
        <v>0</v>
      </c>
      <c r="E18" s="7">
        <f>C18*'Питательность кормов'!C18/100</f>
        <v>0</v>
      </c>
      <c r="F18" s="7">
        <f>C18*'Питательность кормов'!D18/100</f>
        <v>0</v>
      </c>
      <c r="G18" s="7">
        <f>C18*'Питательность кормов'!E18/100</f>
        <v>0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кормления'!C8*B19/100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100</v>
      </c>
      <c r="C20" s="19">
        <f>SUM(C4:C19)</f>
        <v>764.9839454630325</v>
      </c>
      <c r="D20" s="19">
        <f>SUM(D4:D19)</f>
        <v>440</v>
      </c>
      <c r="E20" s="19">
        <f>SUM(E4:E19)</f>
        <v>40.006262002299955</v>
      </c>
      <c r="F20" s="19">
        <f>SUM(F4:F19)</f>
        <v>1.915959963482438</v>
      </c>
      <c r="G20" s="19">
        <f>SUM(G4:G19)</f>
        <v>1.275727291333854</v>
      </c>
      <c r="H20" s="22">
        <f>SUM(H4:H19)</f>
        <v>3.142857142857143</v>
      </c>
      <c r="I20" s="28">
        <v>2</v>
      </c>
    </row>
    <row r="21" spans="4:9" ht="15.75" thickBot="1">
      <c r="D21" s="15">
        <f>'Нормы кормления'!C8</f>
        <v>440</v>
      </c>
      <c r="E21" s="15">
        <f>'Нормы кормления'!D8</f>
        <v>17</v>
      </c>
      <c r="F21" s="15">
        <f>'Нормы кормления'!E8</f>
        <v>3</v>
      </c>
      <c r="G21" s="15">
        <f>'Нормы кормления'!F8</f>
        <v>2</v>
      </c>
      <c r="H21" s="15">
        <f>'Нормы кормления'!G8</f>
        <v>3</v>
      </c>
      <c r="I21" s="15">
        <f>'Нормы кормления'!H8</f>
        <v>2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кормления'!B9</f>
        <v>Крольчиха лактирующая с 21-го по 30-й день (6-8 крольчат)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12</v>
      </c>
      <c r="C4" s="18">
        <f>100*D4/'Питательность кормов'!B4</f>
        <v>160</v>
      </c>
      <c r="D4" s="18">
        <f>'Нормы кормления'!C9*B4/100</f>
        <v>67.2</v>
      </c>
      <c r="E4" s="7">
        <f>C4*'Питательность кормов'!C4/100</f>
        <v>7.68</v>
      </c>
      <c r="F4" s="7">
        <f>C4*'Питательность кормов'!D4/100</f>
        <v>1.136</v>
      </c>
      <c r="G4" s="7">
        <f>C4*'Питательность кормов'!E4/100</f>
        <v>0.336</v>
      </c>
      <c r="H4" s="21">
        <f>C4*'Питательность кормов'!F4/100</f>
        <v>2.4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30</v>
      </c>
      <c r="C5" s="18">
        <f>100*D5/'Питательность кормов'!B5</f>
        <v>148.67256637168143</v>
      </c>
      <c r="D5" s="18">
        <f>'Нормы кормления'!C9*B5/100</f>
        <v>168</v>
      </c>
      <c r="E5" s="7">
        <f>C5*'Питательность кормов'!C5/100</f>
        <v>11.893805309734514</v>
      </c>
      <c r="F5" s="7">
        <f>C5*'Питательность кормов'!D5/100</f>
        <v>0.17840707964601768</v>
      </c>
      <c r="G5" s="7">
        <f>C5*'Питательность кормов'!E5/100</f>
        <v>0.49061946902654874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4</v>
      </c>
      <c r="C6" s="18">
        <f>100*D6/'Питательность кормов'!B6</f>
        <v>19.145299145299145</v>
      </c>
      <c r="D6" s="18">
        <f>'Нормы кормления'!C9*B6/100</f>
        <v>22.4</v>
      </c>
      <c r="E6" s="7">
        <f>C6*'Питательность кормов'!C6/100</f>
        <v>3.733333333333333</v>
      </c>
      <c r="F6" s="7">
        <f>C6*'Питательность кормов'!D6/100</f>
        <v>0.032547008547008545</v>
      </c>
      <c r="G6" s="7">
        <f>C6*'Питательность кормов'!E6/100</f>
        <v>0.08041025641025641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4</v>
      </c>
      <c r="C7" s="18">
        <f>100*D7/'Питательность кормов'!B7</f>
        <v>18.823529411764707</v>
      </c>
      <c r="D7" s="18">
        <f>'Нормы кормления'!C9*B7/100</f>
        <v>22.4</v>
      </c>
      <c r="E7" s="7">
        <f>C7*'Питательность кормов'!C7/100</f>
        <v>2.2588235294117647</v>
      </c>
      <c r="F7" s="7">
        <f>C7*'Питательность кормов'!D7/100</f>
        <v>0.020705882352941178</v>
      </c>
      <c r="G7" s="7">
        <f>C7*'Питательность кормов'!E7/100</f>
        <v>0.09035294117647058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30</v>
      </c>
      <c r="C8" s="18">
        <f>100*D8/'Питательность кормов'!B8</f>
        <v>127.27272727272727</v>
      </c>
      <c r="D8" s="18">
        <f>'Нормы кормления'!C9*B8/100</f>
        <v>168</v>
      </c>
      <c r="E8" s="7">
        <f>C8*'Питательность кормов'!C8/100</f>
        <v>9.927272727272726</v>
      </c>
      <c r="F8" s="7">
        <f>C8*'Питательность кормов'!D8/100</f>
        <v>0.0890909090909091</v>
      </c>
      <c r="G8" s="7">
        <f>C8*'Питательность кормов'!E8/100</f>
        <v>0.03818181818181818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кормления'!C9*B9/100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5</v>
      </c>
      <c r="C10" s="18">
        <f>100*D10/'Питательность кормов'!B10</f>
        <v>24.347826086956523</v>
      </c>
      <c r="D10" s="18">
        <f>'Нормы кормления'!C9*B10/100</f>
        <v>28</v>
      </c>
      <c r="E10" s="7">
        <f>C10*'Питательность кормов'!C10/100</f>
        <v>8.69217391304348</v>
      </c>
      <c r="F10" s="7">
        <f>C10*'Питательность кормов'!D10/100</f>
        <v>0.1436521739130435</v>
      </c>
      <c r="G10" s="7">
        <f>C10*'Питательность кормов'!E10/100</f>
        <v>0.3140869565217391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10</v>
      </c>
      <c r="C11" s="18">
        <f>100*D11/'Питательность кормов'!B11</f>
        <v>175</v>
      </c>
      <c r="D11" s="18">
        <f>'Нормы кормления'!C9*B11/100</f>
        <v>56</v>
      </c>
      <c r="E11" s="7">
        <f>C11*'Питательность кормов'!C11/100</f>
        <v>2.4499999999999997</v>
      </c>
      <c r="F11" s="7">
        <f>C11*'Питательность кормов'!D11/100</f>
        <v>0.035</v>
      </c>
      <c r="G11" s="7">
        <f>C11*'Питательность кормов'!E11/100</f>
        <v>0.0875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кормления'!C9*B12/100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кормления'!C9*B13/100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5</v>
      </c>
      <c r="C14" s="18">
        <f>100*D14/'Питательность кормов'!B14</f>
        <v>233.33333333333334</v>
      </c>
      <c r="D14" s="18">
        <f>'Нормы кормления'!C9*B14/100</f>
        <v>28</v>
      </c>
      <c r="E14" s="7">
        <f>C14*'Питательность кормов'!C14/100</f>
        <v>2.3333333333333335</v>
      </c>
      <c r="F14" s="7">
        <f>C14*'Питательность кормов'!D14/100</f>
        <v>0.09333333333333334</v>
      </c>
      <c r="G14" s="7">
        <f>C14*'Питательность кормов'!E14/100</f>
        <v>0.09333333333333334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кормления'!C9*B15/100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кормления'!C9*B16/100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кормления'!C9*B17/100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0</v>
      </c>
      <c r="C18" s="18">
        <f>100*D18/'Питательность кормов'!B18</f>
        <v>0</v>
      </c>
      <c r="D18" s="18">
        <f>'Нормы кормления'!C9*B18/100</f>
        <v>0</v>
      </c>
      <c r="E18" s="7">
        <f>C18*'Питательность кормов'!C18/100</f>
        <v>0</v>
      </c>
      <c r="F18" s="7">
        <f>C18*'Питательность кормов'!D18/100</f>
        <v>0</v>
      </c>
      <c r="G18" s="7">
        <f>C18*'Питательность кормов'!E18/100</f>
        <v>0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кормления'!C9*B19/100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100</v>
      </c>
      <c r="C20" s="19">
        <f>SUM(C4:C19)</f>
        <v>906.5952816217624</v>
      </c>
      <c r="D20" s="19">
        <f>SUM(D4:D19)</f>
        <v>560</v>
      </c>
      <c r="E20" s="19">
        <f>SUM(E4:E19)</f>
        <v>48.96874214612915</v>
      </c>
      <c r="F20" s="19">
        <f>SUM(F4:F19)</f>
        <v>1.728736386883253</v>
      </c>
      <c r="G20" s="19">
        <f>SUM(G4:G19)</f>
        <v>1.5304847746501662</v>
      </c>
      <c r="H20" s="22">
        <f>SUM(H4:H19)</f>
        <v>2.4</v>
      </c>
      <c r="I20" s="28">
        <v>2</v>
      </c>
    </row>
    <row r="21" spans="4:9" ht="15.75" thickBot="1">
      <c r="D21" s="15">
        <f>'Нормы кормления'!C9</f>
        <v>560</v>
      </c>
      <c r="E21" s="15">
        <f>'Нормы кормления'!D9</f>
        <v>18</v>
      </c>
      <c r="F21" s="15">
        <f>'Нормы кормления'!E9</f>
        <v>3</v>
      </c>
      <c r="G21" s="15">
        <f>'Нормы кормления'!F9</f>
        <v>2</v>
      </c>
      <c r="H21" s="15">
        <f>'Нормы кормления'!G9</f>
        <v>3</v>
      </c>
      <c r="I21" s="15">
        <f>'Нормы кормления'!H9</f>
        <v>2.5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31.140625" style="0" customWidth="1"/>
    <col min="5" max="5" width="13.421875" style="0" customWidth="1"/>
  </cols>
  <sheetData>
    <row r="1" spans="1:9" ht="19.5" thickBot="1">
      <c r="A1" s="93" t="str">
        <f>'Нормы кормления'!B10</f>
        <v>Крольчиха лактирующая с 31-го по 45-й день (6-8 крольчат)</v>
      </c>
      <c r="B1" s="93"/>
      <c r="C1" s="93"/>
      <c r="D1" s="93"/>
      <c r="E1" s="93"/>
      <c r="F1" s="93"/>
      <c r="G1" s="93"/>
      <c r="H1" s="93"/>
      <c r="I1" s="94"/>
    </row>
    <row r="2" spans="1:9" ht="15">
      <c r="A2" s="72" t="s">
        <v>1</v>
      </c>
      <c r="B2" s="95" t="s">
        <v>42</v>
      </c>
      <c r="C2" s="96"/>
      <c r="D2" s="96"/>
      <c r="E2" s="96"/>
      <c r="F2" s="96"/>
      <c r="G2" s="96"/>
      <c r="H2" s="96"/>
      <c r="I2" s="97"/>
    </row>
    <row r="3" spans="1:9" ht="30.75" customHeight="1" thickBot="1">
      <c r="A3" s="73"/>
      <c r="B3" s="8" t="s">
        <v>43</v>
      </c>
      <c r="C3" s="8" t="s">
        <v>44</v>
      </c>
      <c r="D3" s="8" t="s">
        <v>3</v>
      </c>
      <c r="E3" s="8" t="s">
        <v>4</v>
      </c>
      <c r="F3" s="8" t="s">
        <v>5</v>
      </c>
      <c r="G3" s="8" t="s">
        <v>6</v>
      </c>
      <c r="H3" s="20" t="s">
        <v>7</v>
      </c>
      <c r="I3" s="24" t="s">
        <v>46</v>
      </c>
    </row>
    <row r="4" spans="1:9" ht="15" customHeight="1" thickBot="1">
      <c r="A4" s="23" t="str">
        <f>'Питательность кормов'!A4</f>
        <v>Сено луговое</v>
      </c>
      <c r="B4" s="29">
        <v>10</v>
      </c>
      <c r="C4" s="18">
        <f>100*D4/'Питательность кормов'!B4</f>
        <v>166.66666666666666</v>
      </c>
      <c r="D4" s="18">
        <f>'Нормы кормления'!C10*B4/100</f>
        <v>70</v>
      </c>
      <c r="E4" s="7">
        <f>C4*'Питательность кормов'!C4/100</f>
        <v>7.999999999999999</v>
      </c>
      <c r="F4" s="7">
        <f>C4*'Питательность кормов'!D4/100</f>
        <v>1.1833333333333331</v>
      </c>
      <c r="G4" s="7">
        <f>C4*'Питательность кормов'!E4/100</f>
        <v>0.35</v>
      </c>
      <c r="H4" s="21">
        <f>C4*'Питательность кормов'!F4/100</f>
        <v>2.5</v>
      </c>
      <c r="I4" s="25"/>
    </row>
    <row r="5" spans="1:9" ht="15" customHeight="1" thickBot="1">
      <c r="A5" s="23" t="str">
        <f>'Питательность кормов'!A5</f>
        <v>Ячмень</v>
      </c>
      <c r="B5" s="30">
        <v>35</v>
      </c>
      <c r="C5" s="18">
        <f>100*D5/'Питательность кормов'!B5</f>
        <v>216.81415929203538</v>
      </c>
      <c r="D5" s="18">
        <f>'Нормы кормления'!C10*B5/100</f>
        <v>245</v>
      </c>
      <c r="E5" s="7">
        <f>C5*'Питательность кормов'!C5/100</f>
        <v>17.345132743362832</v>
      </c>
      <c r="F5" s="7">
        <f>C5*'Питательность кормов'!D5/100</f>
        <v>0.26017699115044246</v>
      </c>
      <c r="G5" s="7">
        <f>C5*'Питательность кормов'!E5/100</f>
        <v>0.7154867256637167</v>
      </c>
      <c r="H5" s="21">
        <f>C5*'Питательность кормов'!F5/100</f>
        <v>0</v>
      </c>
      <c r="I5" s="26"/>
    </row>
    <row r="6" spans="1:9" ht="15" customHeight="1" thickBot="1">
      <c r="A6" s="23" t="str">
        <f>'Питательность кормов'!A6</f>
        <v>Горох</v>
      </c>
      <c r="B6" s="31">
        <v>0</v>
      </c>
      <c r="C6" s="18">
        <f>100*D6/'Питательность кормов'!B6</f>
        <v>0</v>
      </c>
      <c r="D6" s="18">
        <f>'Нормы кормления'!C10*B6/100</f>
        <v>0</v>
      </c>
      <c r="E6" s="7">
        <f>C6*'Питательность кормов'!C6/100</f>
        <v>0</v>
      </c>
      <c r="F6" s="7">
        <f>C6*'Питательность кормов'!D6/100</f>
        <v>0</v>
      </c>
      <c r="G6" s="7">
        <f>C6*'Питательность кормов'!E6/100</f>
        <v>0</v>
      </c>
      <c r="H6" s="21">
        <f>C6*'Питательность кормов'!F6/100</f>
        <v>0</v>
      </c>
      <c r="I6" s="26"/>
    </row>
    <row r="7" spans="1:9" ht="15" customHeight="1" thickBot="1">
      <c r="A7" s="23" t="str">
        <f>'Питательность кормов'!A7</f>
        <v>Пшеница</v>
      </c>
      <c r="B7" s="31">
        <v>0</v>
      </c>
      <c r="C7" s="18">
        <f>100*D7/'Питательность кормов'!B7</f>
        <v>0</v>
      </c>
      <c r="D7" s="18">
        <f>'Нормы кормления'!C10*B7/100</f>
        <v>0</v>
      </c>
      <c r="E7" s="7">
        <f>C7*'Питательность кормов'!C7/100</f>
        <v>0</v>
      </c>
      <c r="F7" s="7">
        <f>C7*'Питательность кормов'!D7/100</f>
        <v>0</v>
      </c>
      <c r="G7" s="7">
        <f>C7*'Питательность кормов'!E7/100</f>
        <v>0</v>
      </c>
      <c r="H7" s="21">
        <f>C7*'Питательность кормов'!F7/100</f>
        <v>0</v>
      </c>
      <c r="I7" s="26"/>
    </row>
    <row r="8" spans="1:9" ht="15" customHeight="1" thickBot="1">
      <c r="A8" s="23" t="str">
        <f>'Питательность кормов'!A8</f>
        <v>Кукуруза</v>
      </c>
      <c r="B8" s="30">
        <v>35</v>
      </c>
      <c r="C8" s="18">
        <f>100*D8/'Питательность кормов'!B8</f>
        <v>185.6060606060606</v>
      </c>
      <c r="D8" s="18">
        <f>'Нормы кормления'!C10*B8/100</f>
        <v>245</v>
      </c>
      <c r="E8" s="7">
        <f>C8*'Питательность кормов'!C8/100</f>
        <v>14.477272727272725</v>
      </c>
      <c r="F8" s="7">
        <f>C8*'Питательность кормов'!D8/100</f>
        <v>0.12992424242424241</v>
      </c>
      <c r="G8" s="7">
        <f>C8*'Питательность кормов'!E8/100</f>
        <v>0.05568181818181817</v>
      </c>
      <c r="H8" s="21">
        <f>C8*'Питательность кормов'!F8/100</f>
        <v>0</v>
      </c>
      <c r="I8" s="26"/>
    </row>
    <row r="9" spans="1:9" ht="15" customHeight="1" thickBot="1">
      <c r="A9" s="23" t="str">
        <f>'Питательность кормов'!A9</f>
        <v>Соевый шрот</v>
      </c>
      <c r="B9" s="30">
        <v>0</v>
      </c>
      <c r="C9" s="18">
        <f>100*D9/'Питательность кормов'!B9</f>
        <v>0</v>
      </c>
      <c r="D9" s="18">
        <f>'Нормы кормления'!C10*B9/100</f>
        <v>0</v>
      </c>
      <c r="E9" s="7">
        <f>C9*'Питательность кормов'!C9/100</f>
        <v>0</v>
      </c>
      <c r="F9" s="7">
        <f>C9*'Питательность кормов'!D9/100</f>
        <v>0</v>
      </c>
      <c r="G9" s="7">
        <f>C9*'Питательность кормов'!E9/100</f>
        <v>0</v>
      </c>
      <c r="H9" s="21">
        <f>C9*'Питательность кормов'!F9/100</f>
        <v>0</v>
      </c>
      <c r="I9" s="26"/>
    </row>
    <row r="10" spans="1:9" ht="15" customHeight="1" thickBot="1">
      <c r="A10" s="23" t="str">
        <f>'Питательность кормов'!A10</f>
        <v>Подсолнечный жмых</v>
      </c>
      <c r="B10" s="30">
        <v>5</v>
      </c>
      <c r="C10" s="18">
        <f>100*D10/'Питательность кормов'!B10</f>
        <v>30.434782608695652</v>
      </c>
      <c r="D10" s="18">
        <f>'Нормы кормления'!C10*B10/100</f>
        <v>35</v>
      </c>
      <c r="E10" s="7">
        <f>C10*'Питательность кормов'!C10/100</f>
        <v>10.86521739130435</v>
      </c>
      <c r="F10" s="7">
        <f>C10*'Питательность кормов'!D10/100</f>
        <v>0.17956521739130435</v>
      </c>
      <c r="G10" s="7">
        <f>C10*'Питательность кормов'!E10/100</f>
        <v>0.39260869565217393</v>
      </c>
      <c r="H10" s="21">
        <f>C10*'Питательность кормов'!F10/100</f>
        <v>0</v>
      </c>
      <c r="I10" s="26"/>
    </row>
    <row r="11" spans="1:9" ht="15" customHeight="1" thickBot="1">
      <c r="A11" s="23" t="str">
        <f>'Питательность кормов'!A11</f>
        <v>Картофель вареный</v>
      </c>
      <c r="B11" s="30">
        <v>10</v>
      </c>
      <c r="C11" s="18">
        <f>100*D11/'Питательность кормов'!B11</f>
        <v>218.75</v>
      </c>
      <c r="D11" s="18">
        <f>'Нормы кормления'!C10*B11/100</f>
        <v>70</v>
      </c>
      <c r="E11" s="7">
        <f>C11*'Питательность кормов'!C11/100</f>
        <v>3.0625</v>
      </c>
      <c r="F11" s="7">
        <f>C11*'Питательность кормов'!D11/100</f>
        <v>0.04375</v>
      </c>
      <c r="G11" s="7">
        <f>C11*'Питательность кормов'!E11/100</f>
        <v>0.109375</v>
      </c>
      <c r="H11" s="21">
        <f>C11*'Питательность кормов'!F11/100</f>
        <v>0</v>
      </c>
      <c r="I11" s="26"/>
    </row>
    <row r="12" spans="1:9" ht="15" customHeight="1" thickBot="1">
      <c r="A12" s="23" t="str">
        <f>'Питательность кормов'!A12</f>
        <v>Картофель сырой</v>
      </c>
      <c r="B12" s="30">
        <v>0</v>
      </c>
      <c r="C12" s="18">
        <f>100*D12/'Питательность кормов'!B12</f>
        <v>0</v>
      </c>
      <c r="D12" s="18">
        <f>'Нормы кормления'!C10*B12/100</f>
        <v>0</v>
      </c>
      <c r="E12" s="7">
        <f>C12*'Питательность кормов'!C12/100</f>
        <v>0</v>
      </c>
      <c r="F12" s="7">
        <f>C12*'Питательность кормов'!D12/100</f>
        <v>0</v>
      </c>
      <c r="G12" s="7">
        <f>C12*'Питательность кормов'!E12/100</f>
        <v>0</v>
      </c>
      <c r="H12" s="21">
        <f>C12*'Питательность кормов'!F12/100</f>
        <v>0</v>
      </c>
      <c r="I12" s="26"/>
    </row>
    <row r="13" spans="1:9" ht="15" customHeight="1" thickBot="1">
      <c r="A13" s="23" t="str">
        <f>'Питательность кормов'!A13</f>
        <v>Морковь</v>
      </c>
      <c r="B13" s="30">
        <v>0</v>
      </c>
      <c r="C13" s="18">
        <f>100*D13/'Питательность кормов'!B13</f>
        <v>0</v>
      </c>
      <c r="D13" s="18">
        <f>'Нормы кормления'!C10*B13/100</f>
        <v>0</v>
      </c>
      <c r="E13" s="7">
        <f>C13*'Питательность кормов'!C13/100</f>
        <v>0</v>
      </c>
      <c r="F13" s="7">
        <f>C13*'Питательность кормов'!D13/100</f>
        <v>0</v>
      </c>
      <c r="G13" s="7">
        <f>C13*'Питательность кормов'!E13/100</f>
        <v>0</v>
      </c>
      <c r="H13" s="21">
        <f>C13*'Питательность кормов'!F13/100</f>
        <v>0</v>
      </c>
      <c r="I13" s="26"/>
    </row>
    <row r="14" spans="1:9" ht="15" customHeight="1" thickBot="1">
      <c r="A14" s="23" t="str">
        <f>'Питательность кормов'!A14</f>
        <v>Свекла кормовая</v>
      </c>
      <c r="B14" s="30">
        <v>5</v>
      </c>
      <c r="C14" s="18">
        <f>100*D14/'Питательность кормов'!B14</f>
        <v>291.6666666666667</v>
      </c>
      <c r="D14" s="18">
        <f>'Нормы кормления'!C10*B14/100</f>
        <v>35</v>
      </c>
      <c r="E14" s="7">
        <f>C14*'Питательность кормов'!C14/100</f>
        <v>2.916666666666667</v>
      </c>
      <c r="F14" s="7">
        <f>C14*'Питательность кормов'!D14/100</f>
        <v>0.11666666666666668</v>
      </c>
      <c r="G14" s="7">
        <f>C14*'Питательность кормов'!E14/100</f>
        <v>0.11666666666666668</v>
      </c>
      <c r="H14" s="21">
        <f>C14*'Питательность кормов'!F14/100</f>
        <v>0</v>
      </c>
      <c r="I14" s="26"/>
    </row>
    <row r="15" spans="1:9" ht="15" customHeight="1" thickBot="1">
      <c r="A15" s="23" t="str">
        <f>'Питательность кормов'!A15</f>
        <v>Силос свеклы</v>
      </c>
      <c r="B15" s="30">
        <v>0</v>
      </c>
      <c r="C15" s="18">
        <f>100*D15/'Питательность кормов'!B15</f>
        <v>0</v>
      </c>
      <c r="D15" s="18">
        <f>'Нормы кормления'!C10*B15/100</f>
        <v>0</v>
      </c>
      <c r="E15" s="7">
        <f>C15*'Питательность кормов'!C15/100</f>
        <v>0</v>
      </c>
      <c r="F15" s="7">
        <f>C15*'Питательность кормов'!D15/100</f>
        <v>0</v>
      </c>
      <c r="G15" s="7">
        <f>C15*'Питательность кормов'!E15/100</f>
        <v>0</v>
      </c>
      <c r="H15" s="21">
        <f>C15*'Питательность кормов'!F15/100</f>
        <v>0</v>
      </c>
      <c r="I15" s="26"/>
    </row>
    <row r="16" spans="1:9" ht="15" customHeight="1" thickBot="1">
      <c r="A16" s="23" t="str">
        <f>'Питательность кормов'!A16</f>
        <v>Мясокосная мука 20-30% золы</v>
      </c>
      <c r="B16" s="30">
        <v>0</v>
      </c>
      <c r="C16" s="18">
        <f>100*D16/'Питательность кормов'!B16</f>
        <v>0</v>
      </c>
      <c r="D16" s="18">
        <f>'Нормы кормления'!C10*B16/100</f>
        <v>0</v>
      </c>
      <c r="E16" s="7">
        <f>C16*'Питательность кормов'!C16/100</f>
        <v>0</v>
      </c>
      <c r="F16" s="7">
        <f>C16*'Питательность кормов'!D16/100</f>
        <v>0</v>
      </c>
      <c r="G16" s="7">
        <f>C16*'Питательность кормов'!E16/100</f>
        <v>0</v>
      </c>
      <c r="H16" s="21">
        <f>C16*'Питательность кормов'!F16/100</f>
        <v>0</v>
      </c>
      <c r="I16" s="26"/>
    </row>
    <row r="17" spans="1:9" ht="15" customHeight="1" thickBot="1">
      <c r="A17" s="23" t="str">
        <f>'Питательность кормов'!A17</f>
        <v>Мясокосная мука 20-30% золы</v>
      </c>
      <c r="B17" s="30">
        <v>0</v>
      </c>
      <c r="C17" s="18">
        <f>100*D17/'Питательность кормов'!B17</f>
        <v>0</v>
      </c>
      <c r="D17" s="18">
        <f>'Нормы кормления'!C10*B17/100</f>
        <v>0</v>
      </c>
      <c r="E17" s="7">
        <f>C17*'Питательность кормов'!C17/100</f>
        <v>0</v>
      </c>
      <c r="F17" s="7">
        <f>C17*'Питательность кормов'!D17/100</f>
        <v>0</v>
      </c>
      <c r="G17" s="7">
        <f>C17*'Питательность кормов'!E17/100</f>
        <v>0</v>
      </c>
      <c r="H17" s="21">
        <f>C17*'Питательность кормов'!F17/100</f>
        <v>0</v>
      </c>
      <c r="I17" s="26"/>
    </row>
    <row r="18" spans="1:9" ht="15" customHeight="1" thickBot="1">
      <c r="A18" s="23" t="str">
        <f>'Питательность кормов'!A18</f>
        <v>Отруби пшеничные</v>
      </c>
      <c r="B18" s="30">
        <v>0</v>
      </c>
      <c r="C18" s="18">
        <f>100*D18/'Питательность кормов'!B18</f>
        <v>0</v>
      </c>
      <c r="D18" s="18">
        <f>'Нормы кормления'!C10*B18/100</f>
        <v>0</v>
      </c>
      <c r="E18" s="7">
        <f>C18*'Питательность кормов'!C18/100</f>
        <v>0</v>
      </c>
      <c r="F18" s="7">
        <f>C18*'Питательность кормов'!D18/100</f>
        <v>0</v>
      </c>
      <c r="G18" s="7">
        <f>C18*'Питательность кормов'!E18/100</f>
        <v>0</v>
      </c>
      <c r="H18" s="21">
        <f>C18*'Питательность кормов'!F18/100</f>
        <v>0</v>
      </c>
      <c r="I18" s="26"/>
    </row>
    <row r="19" spans="1:9" ht="15" customHeight="1" thickBot="1">
      <c r="A19" s="23" t="str">
        <f>'Питательность кормов'!A19</f>
        <v>Рыбная мука</v>
      </c>
      <c r="B19" s="30">
        <v>0</v>
      </c>
      <c r="C19" s="18">
        <f>100*D19/'Питательность кормов'!B19</f>
        <v>0</v>
      </c>
      <c r="D19" s="18">
        <f>'Нормы кормления'!C10*B19/100</f>
        <v>0</v>
      </c>
      <c r="E19" s="7">
        <f>C19*'Питательность кормов'!C19/100</f>
        <v>0</v>
      </c>
      <c r="F19" s="7">
        <f>C19*'Питательность кормов'!D19/100</f>
        <v>0</v>
      </c>
      <c r="G19" s="7">
        <f>C19*'Питательность кормов'!E19/100</f>
        <v>0</v>
      </c>
      <c r="H19" s="21">
        <f>C19*'Питательность кормов'!F19/100</f>
        <v>0</v>
      </c>
      <c r="I19" s="27"/>
    </row>
    <row r="20" spans="1:9" ht="21.75" customHeight="1" thickBot="1">
      <c r="A20" s="17" t="s">
        <v>45</v>
      </c>
      <c r="B20" s="19">
        <f>SUM(B4:B19)</f>
        <v>100</v>
      </c>
      <c r="C20" s="19">
        <f>SUM(C4:C19)</f>
        <v>1109.9383358401249</v>
      </c>
      <c r="D20" s="19">
        <f>SUM(D4:D19)</f>
        <v>700</v>
      </c>
      <c r="E20" s="19">
        <f>SUM(E4:E19)</f>
        <v>56.66678952860657</v>
      </c>
      <c r="F20" s="19">
        <f>SUM(F4:F19)</f>
        <v>1.913416450965989</v>
      </c>
      <c r="G20" s="19">
        <f>SUM(G4:G19)</f>
        <v>1.7398189061643754</v>
      </c>
      <c r="H20" s="22">
        <f>SUM(H4:H19)</f>
        <v>2.5</v>
      </c>
      <c r="I20" s="28">
        <v>2</v>
      </c>
    </row>
    <row r="21" spans="4:9" ht="15.75" thickBot="1">
      <c r="D21" s="15">
        <f>'Нормы кормления'!C10</f>
        <v>700</v>
      </c>
      <c r="E21" s="15">
        <f>'Нормы кормления'!D9</f>
        <v>18</v>
      </c>
      <c r="F21" s="15">
        <f>'Нормы кормления'!E9</f>
        <v>3</v>
      </c>
      <c r="G21" s="15">
        <f>'Нормы кормления'!F9</f>
        <v>2</v>
      </c>
      <c r="H21" s="15">
        <f>'Нормы кормления'!G9</f>
        <v>3</v>
      </c>
      <c r="I21" s="15">
        <f>'Нормы кормления'!H9</f>
        <v>2.5</v>
      </c>
    </row>
    <row r="22" spans="1:3" ht="19.5" thickBot="1">
      <c r="A22" s="74" t="s">
        <v>187</v>
      </c>
      <c r="B22" s="75"/>
      <c r="C22" s="76"/>
    </row>
  </sheetData>
  <sheetProtection/>
  <mergeCells count="4">
    <mergeCell ref="A1:I1"/>
    <mergeCell ref="A2:A3"/>
    <mergeCell ref="B2:I2"/>
    <mergeCell ref="A22:C2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GSG-Group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</dc:creator>
  <cp:keywords/>
  <dc:description/>
  <cp:lastModifiedBy>volod</cp:lastModifiedBy>
  <dcterms:created xsi:type="dcterms:W3CDTF">2011-11-16T11:54:12Z</dcterms:created>
  <dcterms:modified xsi:type="dcterms:W3CDTF">2012-02-28T19:28:40Z</dcterms:modified>
  <cp:category/>
  <cp:version/>
  <cp:contentType/>
  <cp:contentStatus/>
</cp:coreProperties>
</file>