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Intermag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L18" i="1"/>
  <c r="L19" i="1"/>
  <c r="L20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1" i="1"/>
  <c r="L42" i="1"/>
  <c r="L44" i="1"/>
  <c r="L45" i="1"/>
  <c r="L46" i="1"/>
  <c r="L47" i="1"/>
  <c r="L48" i="1"/>
  <c r="L49" i="1"/>
  <c r="L50" i="1"/>
  <c r="L51" i="1"/>
  <c r="L52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9" i="1"/>
  <c r="L100" i="1"/>
  <c r="L101" i="1"/>
  <c r="L102" i="1"/>
  <c r="L103" i="1"/>
  <c r="L104" i="1"/>
  <c r="L105" i="1"/>
  <c r="L106" i="1"/>
  <c r="L107" i="1"/>
  <c r="L108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6" i="1"/>
  <c r="L128" i="1"/>
  <c r="L130" i="1"/>
  <c r="L132" i="1"/>
  <c r="L134" i="1"/>
  <c r="L136" i="1"/>
  <c r="L138" i="1"/>
  <c r="L140" i="1"/>
  <c r="L142" i="1"/>
  <c r="L145" i="1"/>
  <c r="L147" i="1"/>
  <c r="L148" i="1"/>
  <c r="L149" i="1"/>
  <c r="L150" i="1"/>
  <c r="L153" i="1"/>
  <c r="L156" i="1"/>
  <c r="L159" i="1"/>
  <c r="L167" i="1"/>
  <c r="L168" i="1"/>
  <c r="L169" i="1"/>
  <c r="L170" i="1"/>
  <c r="L171" i="1"/>
  <c r="L172" i="1"/>
  <c r="I170" i="1" l="1"/>
  <c r="J170" i="1" s="1"/>
  <c r="I149" i="1"/>
  <c r="J149" i="1" s="1"/>
  <c r="I171" i="1"/>
  <c r="J171" i="1" s="1"/>
  <c r="H159" i="1"/>
  <c r="I150" i="1"/>
  <c r="J150" i="1" s="1"/>
  <c r="I167" i="1"/>
  <c r="J167" i="1" s="1"/>
  <c r="H153" i="1"/>
  <c r="H168" i="1"/>
  <c r="I172" i="1"/>
  <c r="J172" i="1" s="1"/>
  <c r="H169" i="1"/>
  <c r="I169" i="1"/>
  <c r="J169" i="1" s="1"/>
  <c r="I159" i="1"/>
  <c r="J159" i="1" s="1"/>
  <c r="H156" i="1"/>
  <c r="I156" i="1"/>
  <c r="J156" i="1" s="1"/>
  <c r="I23" i="1"/>
  <c r="H149" i="1" l="1"/>
  <c r="H167" i="1"/>
  <c r="I153" i="1"/>
  <c r="J153" i="1" s="1"/>
  <c r="H150" i="1"/>
  <c r="H172" i="1"/>
  <c r="H170" i="1"/>
  <c r="H171" i="1"/>
  <c r="I168" i="1"/>
  <c r="J168" i="1" s="1"/>
  <c r="I42" i="1"/>
  <c r="J42" i="1" s="1"/>
  <c r="I25" i="1"/>
  <c r="I52" i="1"/>
  <c r="J52" i="1" s="1"/>
  <c r="I66" i="1"/>
  <c r="J66" i="1" s="1"/>
  <c r="I74" i="1"/>
  <c r="J74" i="1" s="1"/>
  <c r="H78" i="1"/>
  <c r="H83" i="1"/>
  <c r="I91" i="1"/>
  <c r="J91" i="1" s="1"/>
  <c r="I95" i="1"/>
  <c r="J95" i="1" s="1"/>
  <c r="H99" i="1"/>
  <c r="I107" i="1"/>
  <c r="J107" i="1" s="1"/>
  <c r="I116" i="1"/>
  <c r="J116" i="1" s="1"/>
  <c r="H120" i="1"/>
  <c r="H132" i="1"/>
  <c r="H59" i="1"/>
  <c r="I142" i="1"/>
  <c r="J142" i="1" s="1"/>
  <c r="H17" i="1"/>
  <c r="I57" i="1"/>
  <c r="J57" i="1" s="1"/>
  <c r="I63" i="1"/>
  <c r="J63" i="1" s="1"/>
  <c r="H67" i="1"/>
  <c r="I71" i="1"/>
  <c r="J71" i="1" s="1"/>
  <c r="I75" i="1"/>
  <c r="J75" i="1" s="1"/>
  <c r="I79" i="1"/>
  <c r="J79" i="1" s="1"/>
  <c r="I84" i="1"/>
  <c r="J84" i="1" s="1"/>
  <c r="H88" i="1"/>
  <c r="H92" i="1"/>
  <c r="I96" i="1"/>
  <c r="J96" i="1" s="1"/>
  <c r="I100" i="1"/>
  <c r="J100" i="1" s="1"/>
  <c r="H104" i="1"/>
  <c r="H108" i="1"/>
  <c r="I117" i="1"/>
  <c r="J117" i="1" s="1"/>
  <c r="H121" i="1"/>
  <c r="I126" i="1"/>
  <c r="J126" i="1" s="1"/>
  <c r="H134" i="1"/>
  <c r="I60" i="1"/>
  <c r="J60" i="1" s="1"/>
  <c r="I145" i="1"/>
  <c r="J145" i="1" s="1"/>
  <c r="I50" i="1"/>
  <c r="J50" i="1" s="1"/>
  <c r="I58" i="1"/>
  <c r="J58" i="1" s="1"/>
  <c r="I64" i="1"/>
  <c r="J64" i="1" s="1"/>
  <c r="I68" i="1"/>
  <c r="J68" i="1" s="1"/>
  <c r="I72" i="1"/>
  <c r="J72" i="1" s="1"/>
  <c r="H76" i="1"/>
  <c r="I81" i="1"/>
  <c r="J81" i="1" s="1"/>
  <c r="I85" i="1"/>
  <c r="J85" i="1" s="1"/>
  <c r="I89" i="1"/>
  <c r="J89" i="1" s="1"/>
  <c r="H93" i="1"/>
  <c r="H101" i="1"/>
  <c r="H105" i="1"/>
  <c r="I112" i="1"/>
  <c r="J112" i="1" s="1"/>
  <c r="H118" i="1"/>
  <c r="H122" i="1"/>
  <c r="I128" i="1"/>
  <c r="J128" i="1" s="1"/>
  <c r="I136" i="1"/>
  <c r="J136" i="1" s="1"/>
  <c r="I61" i="1"/>
  <c r="J61" i="1" s="1"/>
  <c r="I147" i="1"/>
  <c r="J147" i="1" s="1"/>
  <c r="I113" i="1"/>
  <c r="J113" i="1" s="1"/>
  <c r="H41" i="1"/>
  <c r="H51" i="1"/>
  <c r="I65" i="1"/>
  <c r="J65" i="1" s="1"/>
  <c r="H69" i="1"/>
  <c r="I73" i="1"/>
  <c r="J73" i="1" s="1"/>
  <c r="H77" i="1"/>
  <c r="I82" i="1"/>
  <c r="J82" i="1" s="1"/>
  <c r="H86" i="1"/>
  <c r="H90" i="1"/>
  <c r="I94" i="1"/>
  <c r="J94" i="1" s="1"/>
  <c r="I97" i="1"/>
  <c r="J97" i="1" s="1"/>
  <c r="I102" i="1"/>
  <c r="J102" i="1" s="1"/>
  <c r="I106" i="1"/>
  <c r="J106" i="1" s="1"/>
  <c r="I115" i="1"/>
  <c r="J115" i="1" s="1"/>
  <c r="I119" i="1"/>
  <c r="J119" i="1" s="1"/>
  <c r="H123" i="1"/>
  <c r="I130" i="1"/>
  <c r="J130" i="1" s="1"/>
  <c r="I138" i="1"/>
  <c r="J138" i="1" s="1"/>
  <c r="I62" i="1"/>
  <c r="J62" i="1" s="1"/>
  <c r="H140" i="1"/>
  <c r="I148" i="1"/>
  <c r="J148" i="1" s="1"/>
  <c r="I114" i="1"/>
  <c r="J114" i="1" s="1"/>
  <c r="H32" i="1"/>
  <c r="H30" i="1"/>
  <c r="H31" i="1"/>
  <c r="H27" i="1"/>
  <c r="H37" i="1"/>
  <c r="H124" i="1"/>
  <c r="H103" i="1"/>
  <c r="I103" i="1"/>
  <c r="J103" i="1" s="1"/>
  <c r="H35" i="1"/>
  <c r="I124" i="1"/>
  <c r="J124" i="1" s="1"/>
  <c r="H34" i="1"/>
  <c r="H38" i="1"/>
  <c r="H106" i="1"/>
  <c r="H47" i="1"/>
  <c r="H87" i="1"/>
  <c r="H95" i="1"/>
  <c r="H116" i="1"/>
  <c r="H39" i="1"/>
  <c r="I39" i="1"/>
  <c r="J39" i="1" s="1"/>
  <c r="H28" i="1"/>
  <c r="I28" i="1"/>
  <c r="J28" i="1" s="1"/>
  <c r="H36" i="1"/>
  <c r="I36" i="1"/>
  <c r="J36" i="1" s="1"/>
  <c r="I48" i="1"/>
  <c r="J48" i="1" s="1"/>
  <c r="H48" i="1"/>
  <c r="H70" i="1"/>
  <c r="I70" i="1"/>
  <c r="J70" i="1" s="1"/>
  <c r="I78" i="1"/>
  <c r="J78" i="1" s="1"/>
  <c r="I29" i="1"/>
  <c r="J29" i="1" s="1"/>
  <c r="H29" i="1"/>
  <c r="I33" i="1"/>
  <c r="J33" i="1" s="1"/>
  <c r="H33" i="1"/>
  <c r="H45" i="1"/>
  <c r="I45" i="1"/>
  <c r="J45" i="1" s="1"/>
  <c r="H49" i="1"/>
  <c r="I49" i="1"/>
  <c r="J49" i="1" s="1"/>
  <c r="H26" i="1"/>
  <c r="I26" i="1"/>
  <c r="J26" i="1" s="1"/>
  <c r="I44" i="1"/>
  <c r="J44" i="1" s="1"/>
  <c r="H44" i="1"/>
  <c r="H46" i="1"/>
  <c r="I46" i="1"/>
  <c r="J46" i="1" s="1"/>
  <c r="I27" i="1"/>
  <c r="J27" i="1" s="1"/>
  <c r="I87" i="1"/>
  <c r="J87" i="1" s="1"/>
  <c r="H52" i="1"/>
  <c r="I47" i="1"/>
  <c r="J47" i="1" s="1"/>
  <c r="I38" i="1"/>
  <c r="J38" i="1" s="1"/>
  <c r="I37" i="1"/>
  <c r="J37" i="1" s="1"/>
  <c r="I35" i="1"/>
  <c r="J35" i="1" s="1"/>
  <c r="I34" i="1"/>
  <c r="J34" i="1" s="1"/>
  <c r="I24" i="1"/>
  <c r="I20" i="1"/>
  <c r="J20" i="1" s="1"/>
  <c r="H20" i="1"/>
  <c r="I19" i="1"/>
  <c r="J19" i="1" s="1"/>
  <c r="H19" i="1"/>
  <c r="I18" i="1"/>
  <c r="J18" i="1" s="1"/>
  <c r="H18" i="1"/>
  <c r="H112" i="1" l="1"/>
  <c r="I93" i="1"/>
  <c r="J93" i="1" s="1"/>
  <c r="I59" i="1"/>
  <c r="J59" i="1" s="1"/>
  <c r="H96" i="1"/>
  <c r="H63" i="1"/>
  <c r="I101" i="1"/>
  <c r="J101" i="1" s="1"/>
  <c r="H89" i="1"/>
  <c r="I90" i="1"/>
  <c r="J90" i="1" s="1"/>
  <c r="H147" i="1"/>
  <c r="H130" i="1"/>
  <c r="H42" i="1"/>
  <c r="I41" i="1"/>
  <c r="J41" i="1" s="1"/>
  <c r="H81" i="1"/>
  <c r="H72" i="1"/>
  <c r="I122" i="1"/>
  <c r="J122" i="1" s="1"/>
  <c r="H71" i="1"/>
  <c r="I88" i="1"/>
  <c r="J88" i="1" s="1"/>
  <c r="H117" i="1"/>
  <c r="H60" i="1"/>
  <c r="H64" i="1"/>
  <c r="I104" i="1"/>
  <c r="J104" i="1" s="1"/>
  <c r="H74" i="1"/>
  <c r="H136" i="1"/>
  <c r="H126" i="1"/>
  <c r="H79" i="1"/>
  <c r="I69" i="1"/>
  <c r="J69" i="1" s="1"/>
  <c r="I77" i="1"/>
  <c r="J77" i="1" s="1"/>
  <c r="H94" i="1"/>
  <c r="H75" i="1"/>
  <c r="H148" i="1"/>
  <c r="H82" i="1"/>
  <c r="H97" i="1"/>
  <c r="H73" i="1"/>
  <c r="H65" i="1"/>
  <c r="H62" i="1"/>
  <c r="H119" i="1"/>
  <c r="I92" i="1"/>
  <c r="J92" i="1" s="1"/>
  <c r="I105" i="1"/>
  <c r="J105" i="1" s="1"/>
  <c r="I67" i="1"/>
  <c r="J67" i="1" s="1"/>
  <c r="H50" i="1"/>
  <c r="I86" i="1"/>
  <c r="J86" i="1" s="1"/>
  <c r="H58" i="1"/>
  <c r="H102" i="1"/>
  <c r="H57" i="1"/>
  <c r="I121" i="1"/>
  <c r="J121" i="1" s="1"/>
  <c r="I140" i="1"/>
  <c r="J140" i="1" s="1"/>
  <c r="H66" i="1"/>
  <c r="I132" i="1"/>
  <c r="J132" i="1" s="1"/>
  <c r="H142" i="1"/>
  <c r="H107" i="1"/>
  <c r="I17" i="1"/>
  <c r="J17" i="1" s="1"/>
  <c r="I76" i="1"/>
  <c r="J76" i="1" s="1"/>
  <c r="H84" i="1"/>
  <c r="I83" i="1"/>
  <c r="J83" i="1" s="1"/>
  <c r="I108" i="1"/>
  <c r="J108" i="1" s="1"/>
  <c r="H128" i="1"/>
  <c r="I134" i="1"/>
  <c r="J134" i="1" s="1"/>
  <c r="H85" i="1"/>
  <c r="H68" i="1"/>
  <c r="I118" i="1"/>
  <c r="J118" i="1" s="1"/>
  <c r="I51" i="1"/>
  <c r="J51" i="1" s="1"/>
  <c r="H61" i="1"/>
  <c r="H113" i="1"/>
  <c r="H115" i="1"/>
  <c r="H145" i="1"/>
  <c r="I99" i="1"/>
  <c r="J99" i="1" s="1"/>
  <c r="I123" i="1"/>
  <c r="J123" i="1" s="1"/>
  <c r="H100" i="1"/>
  <c r="H91" i="1"/>
  <c r="H114" i="1"/>
  <c r="I120" i="1"/>
  <c r="J120" i="1" s="1"/>
  <c r="H138" i="1"/>
  <c r="I30" i="1"/>
  <c r="J30" i="1" s="1"/>
  <c r="I32" i="1"/>
  <c r="J32" i="1" s="1"/>
  <c r="I31" i="1"/>
  <c r="J31" i="1" s="1"/>
  <c r="H24" i="1"/>
  <c r="J24" i="1"/>
  <c r="H25" i="1" l="1"/>
  <c r="J25" i="1"/>
  <c r="H23" i="1"/>
  <c r="J23" i="1"/>
</calcChain>
</file>

<file path=xl/sharedStrings.xml><?xml version="1.0" encoding="utf-8"?>
<sst xmlns="http://schemas.openxmlformats.org/spreadsheetml/2006/main" count="305" uniqueCount="153">
  <si>
    <t>Асортиментно-цінова пропозиція</t>
  </si>
  <si>
    <t>Дата:</t>
  </si>
  <si>
    <t>Курс продажу USD на УМВБ:</t>
  </si>
  <si>
    <t>Ціна за упак.з ПДВ</t>
  </si>
  <si>
    <t>USD</t>
  </si>
  <si>
    <t>грн.</t>
  </si>
  <si>
    <t>Упаковка</t>
  </si>
  <si>
    <t>Ціна за 1л/кг з ПДВ</t>
  </si>
  <si>
    <t>Знижка, %</t>
  </si>
  <si>
    <t>Назва добрива</t>
  </si>
  <si>
    <t>Тара</t>
  </si>
  <si>
    <t>(150г В в 1л добрива)</t>
  </si>
  <si>
    <t>5 л</t>
  </si>
  <si>
    <t>20 л</t>
  </si>
  <si>
    <t>1000 л</t>
  </si>
  <si>
    <t>Курс</t>
  </si>
  <si>
    <t>15 кг</t>
  </si>
  <si>
    <t>Рідке, B - 11,0% (боретанолоамін)</t>
  </si>
  <si>
    <r>
      <t xml:space="preserve">по мікродобривах та агрохімікатах </t>
    </r>
    <r>
      <rPr>
        <b/>
        <sz val="11"/>
        <color rgb="FFFF0000"/>
        <rFont val="Calibri"/>
        <family val="2"/>
        <charset val="204"/>
        <scheme val="minor"/>
      </rPr>
      <t>INTERMAG</t>
    </r>
  </si>
  <si>
    <t>2015 року на умовах FCA Львів</t>
  </si>
  <si>
    <t>────────────────────────────────────────────────────────────────────────────────────────</t>
  </si>
  <si>
    <t>Zn-0,1. Mo,Zn - схелатовані EDTA.</t>
  </si>
  <si>
    <r>
      <t>Кристалічне, N-6,0; MgO-5,3; SO</t>
    </r>
    <r>
      <rPr>
        <vertAlign val="subscript"/>
        <sz val="9"/>
        <color theme="1"/>
        <rFont val="Calibri"/>
        <family val="2"/>
        <charset val="204"/>
        <scheme val="minor"/>
      </rPr>
      <t>3</t>
    </r>
    <r>
      <rPr>
        <sz val="9"/>
        <color theme="1"/>
        <rFont val="Calibri"/>
        <family val="2"/>
        <charset val="204"/>
        <scheme val="minor"/>
      </rPr>
      <t>-27,5 (S-11); B-8,0; Mn-1,0; Mo-0,04;</t>
    </r>
  </si>
  <si>
    <t>Ti-0,02. Cu,Fe,Mn,Zn - схелатовані EDTA.</t>
  </si>
  <si>
    <t>Рідке, N-15,0; MgO-2,0; S-1,8; Cu-0,9; Fe-0,8; Mn-1,1; Mo-0,005; Zn-1,0;</t>
  </si>
  <si>
    <t>Zn-0,5; Ti-0,03. Cu,Fe,Mn,Zn - схелатовані EDTA.</t>
  </si>
  <si>
    <t>Рідке, N-15,0; MgO-2,5; S-1,0; B - 0,5; Cu-0,1; Fe-0,5; Mn-0,5; Mo-0,005;</t>
  </si>
  <si>
    <t>Рідке, N-15,0; MgO-2,0; S-0,64; B-0,5; Co-0,02; Cu-0,2; Fe-0,3; Mn-0,4;</t>
  </si>
  <si>
    <t>Інтермаг - ОЛІЙНІ / СОНЯШНИК</t>
  </si>
  <si>
    <t>Інтермаг - ЗЕРНОВІ</t>
  </si>
  <si>
    <t>Інтермаг - Мікрокомплекс БОРОСУЛЬФ</t>
  </si>
  <si>
    <t>Інтермаг - БОР</t>
  </si>
  <si>
    <t>Інтермаг - СОЯ / БОБОВІ</t>
  </si>
  <si>
    <t>Інтермаг - КУКУРУДЗА</t>
  </si>
  <si>
    <t>Рідке, N-15,0; MgO-2,0; S-1,68; B-0,4; Cu-0,6; Fe-0,7; Mn-0,7;</t>
  </si>
  <si>
    <t>Mo-0,006; Zn-0,3; Ti-0,02. Co, Cu,Fe,Mn,Zn - схелатовані EDTA.</t>
  </si>
  <si>
    <t>Mo-0,005; Zn-1,1; Ti-0,02. Cu,Fe,Mn,Zn - схелатовані EDTA.</t>
  </si>
  <si>
    <t>Інтермаг - БУРЯК</t>
  </si>
  <si>
    <r>
      <t>Рідке, N-15,0; MgO-2,0; Na</t>
    </r>
    <r>
      <rPr>
        <vertAlign val="sub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O-3,0; S-0,72; B-0,5; Cu-0,2; Fe-0,2; Mn-0,65;</t>
    </r>
  </si>
  <si>
    <t>Mo-0,005; Zn-0,5; Ti-0,02. Cu,Fe,Mn,Zn - схелатовані EDTA.</t>
  </si>
  <si>
    <t>Інтермаг - ПЛОДОВО-ЯГІДНІ</t>
  </si>
  <si>
    <r>
      <t>Рідке, N-4,0; P</t>
    </r>
    <r>
      <rPr>
        <vertAlign val="sub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O</t>
    </r>
    <r>
      <rPr>
        <vertAlign val="subscript"/>
        <sz val="9"/>
        <color theme="1"/>
        <rFont val="Calibri"/>
        <family val="2"/>
        <charset val="204"/>
        <scheme val="minor"/>
      </rPr>
      <t>5</t>
    </r>
    <r>
      <rPr>
        <sz val="9"/>
        <color theme="1"/>
        <rFont val="Calibri"/>
        <family val="2"/>
        <charset val="204"/>
        <scheme val="minor"/>
      </rPr>
      <t>-8,0; K</t>
    </r>
    <r>
      <rPr>
        <vertAlign val="sub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O-3,0; MgO-2,0; S-1,2; B-0,015; Cu-0,3; Fe-0,2;</t>
    </r>
  </si>
  <si>
    <t>Mn-0,2; Mo-0,02; Zn-0,4. Cu,Fe,Mn,Zn - схелатовані EDTA.</t>
  </si>
  <si>
    <t>Інтермаг - ТОМАТИ</t>
  </si>
  <si>
    <r>
      <t>Рідке, N-3,5; P</t>
    </r>
    <r>
      <rPr>
        <vertAlign val="sub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O</t>
    </r>
    <r>
      <rPr>
        <vertAlign val="subscript"/>
        <sz val="9"/>
        <color theme="1"/>
        <rFont val="Calibri"/>
        <family val="2"/>
        <charset val="204"/>
        <scheme val="minor"/>
      </rPr>
      <t>5</t>
    </r>
    <r>
      <rPr>
        <sz val="9"/>
        <color theme="1"/>
        <rFont val="Calibri"/>
        <family val="2"/>
        <charset val="204"/>
        <scheme val="minor"/>
      </rPr>
      <t>-4,0; K</t>
    </r>
    <r>
      <rPr>
        <vertAlign val="sub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O-7,5; MgO-0,4; B-0,01; Cu-0,02; Fe-0,04;</t>
    </r>
  </si>
  <si>
    <t>Mn-0,02; Mo-0,001; Zn-0,01. Cu,Fe,Mn,Zn - схелатовані EDTA.</t>
  </si>
  <si>
    <t>Інтермаг - КАРТОПЛЯ</t>
  </si>
  <si>
    <t>Рідке, N-15,0; MgO-2,5; S-1,0; B-0,4; Cu-0,2; Fe-0,3; Mn-0,6;</t>
  </si>
  <si>
    <t>Mo-0,005; Zn-0,65; Ti-0,03. Cu,Fe,Mn,Zn - схелатовані EDTA.</t>
  </si>
  <si>
    <t>Інтермаг - КАПУСТЯНІ</t>
  </si>
  <si>
    <r>
      <t>Рідке, N-5,2; K</t>
    </r>
    <r>
      <rPr>
        <vertAlign val="sub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O-3,1; MgO-0,6; S-0,6; B-0,03; Cu-0,01; Fe-0,025; Mn-0,05;</t>
    </r>
  </si>
  <si>
    <t>Mo-0,005; Zn-0,02; Ti-0,05. Cu,Fe,Mn,Zn - схелатовані EDTA.</t>
  </si>
  <si>
    <t>Інтермаг - ЦИБУЛЕВІ</t>
  </si>
  <si>
    <r>
      <t>Рідке, N-3,5; K</t>
    </r>
    <r>
      <rPr>
        <vertAlign val="sub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O-4,6; MgO-0,6; S-0,6; B-0,02; Cu-0,02; Fe-0,02; Mn-0,04;</t>
    </r>
  </si>
  <si>
    <t>Mo-0,001; Zn-0,02; Ti-0,03. Cu,Fe,Mn,Zn - схелатовані EDTA.</t>
  </si>
  <si>
    <t>Інтермаг - КОРЕНЕПЛОДИ</t>
  </si>
  <si>
    <r>
      <t>Рідке, N-3,5; K</t>
    </r>
    <r>
      <rPr>
        <vertAlign val="sub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O-3,4; MgO-0,6; S-0,6; B-0,02; Cu-0,02; Fe-0,012; Mn-0,04;</t>
    </r>
  </si>
  <si>
    <t>Mo-0,001; Zn-0,02; Ti-0,02. Cu,Fe,Mn,Zn - схелатовані EDTA.</t>
  </si>
  <si>
    <t>Інтермаг - МІКРОВІТ-2</t>
  </si>
  <si>
    <r>
      <t>Рідке, N-10,0; P</t>
    </r>
    <r>
      <rPr>
        <vertAlign val="sub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O</t>
    </r>
    <r>
      <rPr>
        <vertAlign val="subscript"/>
        <sz val="9"/>
        <color theme="1"/>
        <rFont val="Calibri"/>
        <family val="2"/>
        <charset val="204"/>
        <scheme val="minor"/>
      </rPr>
      <t>5</t>
    </r>
    <r>
      <rPr>
        <sz val="9"/>
        <color theme="1"/>
        <rFont val="Calibri"/>
        <family val="2"/>
        <charset val="204"/>
        <scheme val="minor"/>
      </rPr>
      <t>-3,0; K</t>
    </r>
    <r>
      <rPr>
        <vertAlign val="sub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O-5,0; MgO-0,7; SO</t>
    </r>
    <r>
      <rPr>
        <vertAlign val="subscript"/>
        <sz val="9"/>
        <color theme="1"/>
        <rFont val="Calibri"/>
        <family val="2"/>
        <charset val="204"/>
        <scheme val="minor"/>
      </rPr>
      <t>3</t>
    </r>
    <r>
      <rPr>
        <sz val="9"/>
        <color theme="1"/>
        <rFont val="Calibri"/>
        <family val="2"/>
        <charset val="204"/>
        <scheme val="minor"/>
      </rPr>
      <t>-1,5; B-0,01; Cu-0,01; Fe-0,04;</t>
    </r>
  </si>
  <si>
    <t>Mn-0,02; Mo-0,001; Zn-0,02. Cu,Fe,Mn,Zn - схелатовані EDTA.</t>
  </si>
  <si>
    <t>Інтермаг - МІКРОВІТ-3</t>
  </si>
  <si>
    <r>
      <t>Рідке, N-3,5; P</t>
    </r>
    <r>
      <rPr>
        <vertAlign val="sub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O</t>
    </r>
    <r>
      <rPr>
        <vertAlign val="subscript"/>
        <sz val="9"/>
        <color theme="1"/>
        <rFont val="Calibri"/>
        <family val="2"/>
        <charset val="204"/>
        <scheme val="minor"/>
      </rPr>
      <t>5</t>
    </r>
    <r>
      <rPr>
        <sz val="9"/>
        <color theme="1"/>
        <rFont val="Calibri"/>
        <family val="2"/>
        <charset val="204"/>
        <scheme val="minor"/>
      </rPr>
      <t>-4,0; K</t>
    </r>
    <r>
      <rPr>
        <vertAlign val="sub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O-7,5; MgO-0,4; SO</t>
    </r>
    <r>
      <rPr>
        <vertAlign val="subscript"/>
        <sz val="9"/>
        <color theme="1"/>
        <rFont val="Calibri"/>
        <family val="2"/>
        <charset val="204"/>
        <scheme val="minor"/>
      </rPr>
      <t>3</t>
    </r>
    <r>
      <rPr>
        <sz val="9"/>
        <color theme="1"/>
        <rFont val="Calibri"/>
        <family val="2"/>
        <charset val="204"/>
        <scheme val="minor"/>
      </rPr>
      <t>-0,5; B-0,01; Cu-0,02; Fe-0,04;</t>
    </r>
  </si>
  <si>
    <t>Інтермаг - МІКРОВІТ-4</t>
  </si>
  <si>
    <r>
      <t>Рідке, N-5,0; P</t>
    </r>
    <r>
      <rPr>
        <vertAlign val="sub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O</t>
    </r>
    <r>
      <rPr>
        <vertAlign val="subscript"/>
        <sz val="9"/>
        <color theme="1"/>
        <rFont val="Calibri"/>
        <family val="2"/>
        <charset val="204"/>
        <scheme val="minor"/>
      </rPr>
      <t>5</t>
    </r>
    <r>
      <rPr>
        <sz val="9"/>
        <color theme="1"/>
        <rFont val="Calibri"/>
        <family val="2"/>
        <charset val="204"/>
        <scheme val="minor"/>
      </rPr>
      <t>-25,0; K</t>
    </r>
    <r>
      <rPr>
        <vertAlign val="sub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O-5,0; SO</t>
    </r>
    <r>
      <rPr>
        <vertAlign val="subscript"/>
        <sz val="9"/>
        <color theme="1"/>
        <rFont val="Calibri"/>
        <family val="2"/>
        <charset val="204"/>
        <scheme val="minor"/>
      </rPr>
      <t>3</t>
    </r>
    <r>
      <rPr>
        <sz val="9"/>
        <color theme="1"/>
        <rFont val="Calibri"/>
        <family val="2"/>
        <charset val="204"/>
        <scheme val="minor"/>
      </rPr>
      <t>-1,5; B-0,01; Cu-0,004; Fe-0,03;</t>
    </r>
  </si>
  <si>
    <t>Mn-0,01; Mo-0,001; Zn-0,005. Cu,Fe,Mn,Zn - схелатовані EDTA.</t>
  </si>
  <si>
    <t>Інтермаг - МІКРОВІТ-1</t>
  </si>
  <si>
    <t>Рідке, N-3,1; MgO-2,3; S-2,88; B-0,2; Cu-0,4; Fe-0,6;</t>
  </si>
  <si>
    <t>Mn-0,6; Mo-0,02; Zn-0,4. Cu,Fe,Mn,Zn - схелатовані EDTA.</t>
  </si>
  <si>
    <t>Інтермаг - ТИТАН</t>
  </si>
  <si>
    <t>Рідке, Ti-0,7; MgO-3,0; S-4,0.</t>
  </si>
  <si>
    <t>1 л</t>
  </si>
  <si>
    <t>Інтермаг - МОЛІБДЕН</t>
  </si>
  <si>
    <t>Рідке, N-4,5; Mo-3,0.</t>
  </si>
  <si>
    <t>Інтермаг - НІТРОМАГ-370</t>
  </si>
  <si>
    <t>Рідке, N-27,5 (370г N в 1л); MgO-3,0; S-0,28; B-0,025; Cu-0,22; Fe-0,03;</t>
  </si>
  <si>
    <t>Mn-0,8; Mo-0,004; Zn-0,02; Ti-0,01. Cu,Fe,Mn,Zn - схелатовані EDTA.</t>
  </si>
  <si>
    <t>Інтермаг - ФОСФОР</t>
  </si>
  <si>
    <r>
      <t>Рідке, N-NH</t>
    </r>
    <r>
      <rPr>
        <vertAlign val="sub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-5,0; P</t>
    </r>
    <r>
      <rPr>
        <vertAlign val="sub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O</t>
    </r>
    <r>
      <rPr>
        <vertAlign val="subscript"/>
        <sz val="9"/>
        <color theme="1"/>
        <rFont val="Calibri"/>
        <family val="2"/>
        <charset val="204"/>
        <scheme val="minor"/>
      </rPr>
      <t>5</t>
    </r>
    <r>
      <rPr>
        <sz val="9"/>
        <color theme="1"/>
        <rFont val="Calibri"/>
        <family val="2"/>
        <charset val="204"/>
        <scheme val="minor"/>
      </rPr>
      <t>-35,0 (500г P</t>
    </r>
    <r>
      <rPr>
        <vertAlign val="sub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O</t>
    </r>
    <r>
      <rPr>
        <vertAlign val="subscript"/>
        <sz val="9"/>
        <color theme="1"/>
        <rFont val="Calibri"/>
        <family val="2"/>
        <charset val="204"/>
        <scheme val="minor"/>
      </rPr>
      <t>5</t>
    </r>
    <r>
      <rPr>
        <sz val="9"/>
        <color theme="1"/>
        <rFont val="Calibri"/>
        <family val="2"/>
        <charset val="204"/>
        <scheme val="minor"/>
      </rPr>
      <t xml:space="preserve"> в 1л).</t>
    </r>
  </si>
  <si>
    <t>Інтермаг - КАЛЬЦІЙ</t>
  </si>
  <si>
    <t>Mo-0,001; Zn-0,02. Cu,Zn - схелатовані EDTA.</t>
  </si>
  <si>
    <r>
      <t>Рідке, N-NO</t>
    </r>
    <r>
      <rPr>
        <vertAlign val="subscript"/>
        <sz val="9"/>
        <color theme="1"/>
        <rFont val="Calibri"/>
        <family val="2"/>
        <charset val="204"/>
        <scheme val="minor"/>
      </rPr>
      <t>3</t>
    </r>
    <r>
      <rPr>
        <sz val="9"/>
        <color theme="1"/>
        <rFont val="Calibri"/>
        <family val="2"/>
        <charset val="204"/>
        <scheme val="minor"/>
      </rPr>
      <t>-10,0; CaO-17,0 (260г CaO в 1л); MgO-0,8; B-0,05; Cu-0,02;</t>
    </r>
  </si>
  <si>
    <t>Інтермаг - КАЛІЙ</t>
  </si>
  <si>
    <r>
      <t>Рідке, N-NH</t>
    </r>
    <r>
      <rPr>
        <vertAlign val="sub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-3,0; K</t>
    </r>
    <r>
      <rPr>
        <vertAlign val="sub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O-22,0 (300г K</t>
    </r>
    <r>
      <rPr>
        <vertAlign val="sub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O</t>
    </r>
    <r>
      <rPr>
        <sz val="9"/>
        <color theme="1"/>
        <rFont val="Calibri"/>
        <family val="2"/>
        <charset val="204"/>
        <scheme val="minor"/>
      </rPr>
      <t xml:space="preserve"> в 1л).</t>
    </r>
  </si>
  <si>
    <t>Інтермаг - ФОСФОРО-ЦИНК</t>
  </si>
  <si>
    <r>
      <t>Рідке, N-9,0; P</t>
    </r>
    <r>
      <rPr>
        <vertAlign val="sub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O</t>
    </r>
    <r>
      <rPr>
        <vertAlign val="subscript"/>
        <sz val="9"/>
        <color theme="1"/>
        <rFont val="Calibri"/>
        <family val="2"/>
        <charset val="204"/>
        <scheme val="minor"/>
      </rPr>
      <t>5</t>
    </r>
    <r>
      <rPr>
        <sz val="9"/>
        <color theme="1"/>
        <rFont val="Calibri"/>
        <family val="2"/>
        <charset val="204"/>
        <scheme val="minor"/>
      </rPr>
      <t>-34,5; Zn-2,0</t>
    </r>
    <r>
      <rPr>
        <sz val="9"/>
        <color theme="1"/>
        <rFont val="Calibri"/>
        <family val="2"/>
        <charset val="204"/>
        <scheme val="minor"/>
      </rPr>
      <t>.</t>
    </r>
  </si>
  <si>
    <t>Інтермаг - PK 10:18</t>
  </si>
  <si>
    <r>
      <t>Рідке, N-2,5; P</t>
    </r>
    <r>
      <rPr>
        <vertAlign val="sub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O</t>
    </r>
    <r>
      <rPr>
        <vertAlign val="subscript"/>
        <sz val="9"/>
        <color theme="1"/>
        <rFont val="Calibri"/>
        <family val="2"/>
        <charset val="204"/>
        <scheme val="minor"/>
      </rPr>
      <t>5</t>
    </r>
    <r>
      <rPr>
        <sz val="9"/>
        <color theme="1"/>
        <rFont val="Calibri"/>
        <family val="2"/>
        <charset val="204"/>
        <scheme val="minor"/>
      </rPr>
      <t>-10,0; K</t>
    </r>
    <r>
      <rPr>
        <vertAlign val="sub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O-18,0; Ti-0,01.</t>
    </r>
  </si>
  <si>
    <t>Інтермаг - ПРИМУС-НАСІННЯ</t>
  </si>
  <si>
    <r>
      <t>Суспензія, N-1,5; P</t>
    </r>
    <r>
      <rPr>
        <vertAlign val="sub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O</t>
    </r>
    <r>
      <rPr>
        <vertAlign val="subscript"/>
        <sz val="9"/>
        <color theme="1"/>
        <rFont val="Calibri"/>
        <family val="2"/>
        <charset val="204"/>
        <scheme val="minor"/>
      </rPr>
      <t>5</t>
    </r>
    <r>
      <rPr>
        <sz val="9"/>
        <color theme="1"/>
        <rFont val="Calibri"/>
        <family val="2"/>
        <charset val="204"/>
        <scheme val="minor"/>
      </rPr>
      <t>-1,0; K</t>
    </r>
    <r>
      <rPr>
        <vertAlign val="sub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O-1,0; MgO-1,8; B-0,2; Cu-0,2; Fe-0,9; Mn-0,3;</t>
    </r>
  </si>
  <si>
    <t>Mo-0,06; Zn-0,4; Ti-0,15. Cu,Fe,Mn,Zn - схелатовані EDTA.</t>
  </si>
  <si>
    <t>Хелат Fe 9 ПРОФІТМАГ</t>
  </si>
  <si>
    <t>5 кг</t>
  </si>
  <si>
    <t>25 кг</t>
  </si>
  <si>
    <t>Хелат Fe 13 ПРОФІТМАГ</t>
  </si>
  <si>
    <t>Хелат Mn 13 ПРОФІТМАГ</t>
  </si>
  <si>
    <t>Хелат Zn 14 ПРОФІТМАГ</t>
  </si>
  <si>
    <t>Хелат Cu 12 ПРОФІТМАГ</t>
  </si>
  <si>
    <t>Інтермаг - МОНО ЗАЛІЗО</t>
  </si>
  <si>
    <t>Кристалічне, 9% Fe = 90г Fe в 1кг, схелатований DTPA.</t>
  </si>
  <si>
    <t>Кристалічне, 13% Fe = 130г Fe в 1кг, схелатований EDTA.</t>
  </si>
  <si>
    <t>Кристалічне, 13% Mn = 130г Mn в 1кг, схелатований EDTA.</t>
  </si>
  <si>
    <t>Кристалічне, 14% Zn = 140г Zn в 1кг, схелатований EDTA.</t>
  </si>
  <si>
    <t>Кристалічне, 12% Cu = 120г Cu в 1кг, схелатований EDTA + DTPA.</t>
  </si>
  <si>
    <t>Рідке, 6,0% Fe = 75г Fe в 1л.</t>
  </si>
  <si>
    <t>Інтермаг - МОНО МАРГАНЕЦЬ</t>
  </si>
  <si>
    <t>Рідке, 11,5% Mn = 160г Mn в 1л.</t>
  </si>
  <si>
    <t>Інтермаг - МОНО ЦИНК</t>
  </si>
  <si>
    <t>Рідке, 8,4% Zn = 112г Zn в 1л.</t>
  </si>
  <si>
    <t>Інтермаг - МОНО МІДЬ</t>
  </si>
  <si>
    <t>Рідке, 6,5% Cu = 80г Cu в 1л.</t>
  </si>
  <si>
    <t>Інтермаг - ОПТІ</t>
  </si>
  <si>
    <t>2 кг</t>
  </si>
  <si>
    <t>Інтермаг - НІТРО</t>
  </si>
  <si>
    <t>Інтермаг - ФОСФО</t>
  </si>
  <si>
    <t>Інтермаг - КАЛІ</t>
  </si>
  <si>
    <t xml:space="preserve"> + амінокислоти + витаміни. Cu, Fe, Mn, Zn - схелатовані EDTA.</t>
  </si>
  <si>
    <t>Co-0,001; Cu-0,03; Fe-0,15; Mn-0,07; Mo-0,002; Zn-0,07; Ti-0,001</t>
  </si>
  <si>
    <r>
      <t>Кристалічне, N-20,0; P</t>
    </r>
    <r>
      <rPr>
        <vertAlign val="sub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O</t>
    </r>
    <r>
      <rPr>
        <vertAlign val="subscript"/>
        <sz val="9"/>
        <color theme="1"/>
        <rFont val="Calibri"/>
        <family val="2"/>
        <charset val="204"/>
        <scheme val="minor"/>
      </rPr>
      <t>5</t>
    </r>
    <r>
      <rPr>
        <sz val="9"/>
        <color theme="1"/>
        <rFont val="Calibri"/>
        <family val="2"/>
        <charset val="204"/>
        <scheme val="minor"/>
      </rPr>
      <t>-20,0; K</t>
    </r>
    <r>
      <rPr>
        <vertAlign val="sub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O-20,0; MgO-0,15; SO</t>
    </r>
    <r>
      <rPr>
        <vertAlign val="subscript"/>
        <sz val="9"/>
        <color theme="1"/>
        <rFont val="Calibri"/>
        <family val="2"/>
        <charset val="204"/>
        <scheme val="minor"/>
      </rPr>
      <t>3</t>
    </r>
    <r>
      <rPr>
        <sz val="9"/>
        <color theme="1"/>
        <rFont val="Calibri"/>
        <family val="2"/>
        <charset val="204"/>
        <scheme val="minor"/>
      </rPr>
      <t>-0,1; B-0,03;</t>
    </r>
  </si>
  <si>
    <r>
      <t>Кристалічне, N-31,0; P</t>
    </r>
    <r>
      <rPr>
        <vertAlign val="sub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O</t>
    </r>
    <r>
      <rPr>
        <vertAlign val="subscript"/>
        <sz val="9"/>
        <color theme="1"/>
        <rFont val="Calibri"/>
        <family val="2"/>
        <charset val="204"/>
        <scheme val="minor"/>
      </rPr>
      <t>5</t>
    </r>
    <r>
      <rPr>
        <sz val="9"/>
        <color theme="1"/>
        <rFont val="Calibri"/>
        <family val="2"/>
        <charset val="204"/>
        <scheme val="minor"/>
      </rPr>
      <t>-12,0; K</t>
    </r>
    <r>
      <rPr>
        <vertAlign val="sub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O-10,0; MgO-0,15; SO</t>
    </r>
    <r>
      <rPr>
        <vertAlign val="subscript"/>
        <sz val="9"/>
        <color theme="1"/>
        <rFont val="Calibri"/>
        <family val="2"/>
        <charset val="204"/>
        <scheme val="minor"/>
      </rPr>
      <t>3</t>
    </r>
    <r>
      <rPr>
        <sz val="9"/>
        <color theme="1"/>
        <rFont val="Calibri"/>
        <family val="2"/>
        <charset val="204"/>
        <scheme val="minor"/>
      </rPr>
      <t>-0,4; B-0,03;</t>
    </r>
  </si>
  <si>
    <r>
      <t>Кристалічне, N-11,0; P</t>
    </r>
    <r>
      <rPr>
        <vertAlign val="sub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O</t>
    </r>
    <r>
      <rPr>
        <vertAlign val="subscript"/>
        <sz val="9"/>
        <color theme="1"/>
        <rFont val="Calibri"/>
        <family val="2"/>
        <charset val="204"/>
        <scheme val="minor"/>
      </rPr>
      <t>5</t>
    </r>
    <r>
      <rPr>
        <sz val="9"/>
        <color theme="1"/>
        <rFont val="Calibri"/>
        <family val="2"/>
        <charset val="204"/>
        <scheme val="minor"/>
      </rPr>
      <t>-53,0; K</t>
    </r>
    <r>
      <rPr>
        <vertAlign val="sub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O-5,0; MgO-0,15; SO</t>
    </r>
    <r>
      <rPr>
        <vertAlign val="subscript"/>
        <sz val="9"/>
        <color theme="1"/>
        <rFont val="Calibri"/>
        <family val="2"/>
        <charset val="204"/>
        <scheme val="minor"/>
      </rPr>
      <t>3</t>
    </r>
    <r>
      <rPr>
        <sz val="9"/>
        <color theme="1"/>
        <rFont val="Calibri"/>
        <family val="2"/>
        <charset val="204"/>
        <scheme val="minor"/>
      </rPr>
      <t>-0,4; B-0,03;</t>
    </r>
  </si>
  <si>
    <r>
      <t>Кристалічне, N-11,0; P</t>
    </r>
    <r>
      <rPr>
        <vertAlign val="sub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O</t>
    </r>
    <r>
      <rPr>
        <vertAlign val="subscript"/>
        <sz val="9"/>
        <color theme="1"/>
        <rFont val="Calibri"/>
        <family val="2"/>
        <charset val="204"/>
        <scheme val="minor"/>
      </rPr>
      <t>5</t>
    </r>
    <r>
      <rPr>
        <sz val="9"/>
        <color theme="1"/>
        <rFont val="Calibri"/>
        <family val="2"/>
        <charset val="204"/>
        <scheme val="minor"/>
      </rPr>
      <t>-12,0; K</t>
    </r>
    <r>
      <rPr>
        <vertAlign val="sub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O-38,0; MgO-0,15; SO</t>
    </r>
    <r>
      <rPr>
        <vertAlign val="subscript"/>
        <sz val="9"/>
        <color theme="1"/>
        <rFont val="Calibri"/>
        <family val="2"/>
        <charset val="204"/>
        <scheme val="minor"/>
      </rPr>
      <t>3</t>
    </r>
    <r>
      <rPr>
        <sz val="9"/>
        <color theme="1"/>
        <rFont val="Calibri"/>
        <family val="2"/>
        <charset val="204"/>
        <scheme val="minor"/>
      </rPr>
      <t>-0,4; B-0,03;</t>
    </r>
  </si>
  <si>
    <t>Інтермаг - МІКРОКОМПЛЕКС</t>
  </si>
  <si>
    <r>
      <t>Кристалічне, MgO-16,0; SO</t>
    </r>
    <r>
      <rPr>
        <vertAlign val="subscript"/>
        <sz val="9"/>
        <color theme="1"/>
        <rFont val="Calibri"/>
        <family val="2"/>
        <charset val="204"/>
        <scheme val="minor"/>
      </rPr>
      <t>3</t>
    </r>
    <r>
      <rPr>
        <sz val="9"/>
        <color theme="1"/>
        <rFont val="Calibri"/>
        <family val="2"/>
        <charset val="204"/>
        <scheme val="minor"/>
      </rPr>
      <t>-32,0; B-0,05; Cu-0,3; Mn-0,35; Mo-0,01; Zn-0,2.</t>
    </r>
  </si>
  <si>
    <t>Інтермаг - МІКРОКОМПЛЕКС СУЛЬФІ</t>
  </si>
  <si>
    <r>
      <t>Кристалічне, N-7,0; SO</t>
    </r>
    <r>
      <rPr>
        <vertAlign val="subscript"/>
        <sz val="9"/>
        <color theme="1"/>
        <rFont val="Calibri"/>
        <family val="2"/>
        <charset val="204"/>
        <scheme val="minor"/>
      </rPr>
      <t>3</t>
    </r>
    <r>
      <rPr>
        <sz val="9"/>
        <color theme="1"/>
        <rFont val="Calibri"/>
        <family val="2"/>
        <charset val="204"/>
        <scheme val="minor"/>
      </rPr>
      <t>-50,0; B-0,05; Cu-0,06; Fe-0,11; Mn-0,01; Mo-0,001;</t>
    </r>
  </si>
  <si>
    <t>Zn-0,04. Cu,Fe,Mn,Zn - схелатовані EDTA.</t>
  </si>
  <si>
    <t>Інтермаг - СУЛЬФАТ МАГНІЮ</t>
  </si>
  <si>
    <r>
      <t>Кристалічний, семиводний, повністю розчинний: MgO-16,0; SO</t>
    </r>
    <r>
      <rPr>
        <vertAlign val="subscript"/>
        <sz val="9"/>
        <color theme="1"/>
        <rFont val="Calibri"/>
        <family val="2"/>
        <charset val="204"/>
        <scheme val="minor"/>
      </rPr>
      <t>3</t>
    </r>
    <r>
      <rPr>
        <sz val="9"/>
        <color theme="1"/>
        <rFont val="Calibri"/>
        <family val="2"/>
        <charset val="204"/>
        <scheme val="minor"/>
      </rPr>
      <t>-32,0.</t>
    </r>
  </si>
  <si>
    <t>Інтермаг - МІКРО-ПЛЮС</t>
  </si>
  <si>
    <t>Рідке, B-0,2; Cu-0,1; Fe-2,0; Mn-0,8; Mo-0,05; Zn-0,3.</t>
  </si>
  <si>
    <t>Cu,Fe,Mn,Zn - схелатовані EDTA.</t>
  </si>
  <si>
    <t>Інтермаг - ГІДРОПОН-1</t>
  </si>
  <si>
    <r>
      <t>Кристалічне, N-NO</t>
    </r>
    <r>
      <rPr>
        <vertAlign val="subscript"/>
        <sz val="9"/>
        <color theme="1"/>
        <rFont val="Calibri"/>
        <family val="2"/>
        <charset val="204"/>
        <scheme val="minor"/>
      </rPr>
      <t>3</t>
    </r>
    <r>
      <rPr>
        <sz val="9"/>
        <color theme="1"/>
        <rFont val="Calibri"/>
        <family val="2"/>
        <charset val="204"/>
        <scheme val="minor"/>
      </rPr>
      <t>-9,0; P</t>
    </r>
    <r>
      <rPr>
        <vertAlign val="sub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O</t>
    </r>
    <r>
      <rPr>
        <vertAlign val="subscript"/>
        <sz val="9"/>
        <color theme="1"/>
        <rFont val="Calibri"/>
        <family val="2"/>
        <charset val="204"/>
        <scheme val="minor"/>
      </rPr>
      <t>5</t>
    </r>
    <r>
      <rPr>
        <sz val="9"/>
        <color theme="1"/>
        <rFont val="Calibri"/>
        <family val="2"/>
        <charset val="204"/>
        <scheme val="minor"/>
      </rPr>
      <t>-10,0; K</t>
    </r>
    <r>
      <rPr>
        <vertAlign val="sub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O-36,0; MgO-2,0; SO</t>
    </r>
    <r>
      <rPr>
        <vertAlign val="subscript"/>
        <sz val="9"/>
        <color theme="1"/>
        <rFont val="Calibri"/>
        <family val="2"/>
        <charset val="204"/>
        <scheme val="minor"/>
      </rPr>
      <t>3</t>
    </r>
    <r>
      <rPr>
        <sz val="9"/>
        <color theme="1"/>
        <rFont val="Calibri"/>
        <family val="2"/>
        <charset val="204"/>
        <scheme val="minor"/>
      </rPr>
      <t>-6,0; B-0,02;</t>
    </r>
  </si>
  <si>
    <t>Cu-0,01; Fe-0,15; Mn-0,1; Mo-0,003; Zn-0,025; Ti-0,001.</t>
  </si>
  <si>
    <t>Інтермаг - ГІДРОПОН-2</t>
  </si>
  <si>
    <r>
      <t>Кристалічне, N-NO</t>
    </r>
    <r>
      <rPr>
        <vertAlign val="subscript"/>
        <sz val="9"/>
        <color theme="1"/>
        <rFont val="Calibri"/>
        <family val="2"/>
        <charset val="204"/>
        <scheme val="minor"/>
      </rPr>
      <t>3</t>
    </r>
    <r>
      <rPr>
        <sz val="9"/>
        <color theme="1"/>
        <rFont val="Calibri"/>
        <family val="2"/>
        <charset val="204"/>
        <scheme val="minor"/>
      </rPr>
      <t>-5,0; P</t>
    </r>
    <r>
      <rPr>
        <vertAlign val="sub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O</t>
    </r>
    <r>
      <rPr>
        <vertAlign val="subscript"/>
        <sz val="9"/>
        <color theme="1"/>
        <rFont val="Calibri"/>
        <family val="2"/>
        <charset val="204"/>
        <scheme val="minor"/>
      </rPr>
      <t>5</t>
    </r>
    <r>
      <rPr>
        <sz val="9"/>
        <color theme="1"/>
        <rFont val="Calibri"/>
        <family val="2"/>
        <charset val="204"/>
        <scheme val="minor"/>
      </rPr>
      <t>-10,0; K</t>
    </r>
    <r>
      <rPr>
        <vertAlign val="sub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O-34,0; MgO-4,0; SO</t>
    </r>
    <r>
      <rPr>
        <vertAlign val="subscript"/>
        <sz val="9"/>
        <color theme="1"/>
        <rFont val="Calibri"/>
        <family val="2"/>
        <charset val="204"/>
        <scheme val="minor"/>
      </rPr>
      <t>3</t>
    </r>
    <r>
      <rPr>
        <sz val="9"/>
        <color theme="1"/>
        <rFont val="Calibri"/>
        <family val="2"/>
        <charset val="204"/>
        <scheme val="minor"/>
      </rPr>
      <t>-18,0; B-0,02;</t>
    </r>
  </si>
  <si>
    <t>Інтермаг - ГІДРОПОН-3</t>
  </si>
  <si>
    <r>
      <t>Кристалічне, N-NH</t>
    </r>
    <r>
      <rPr>
        <vertAlign val="subscript"/>
        <sz val="9"/>
        <color theme="1"/>
        <rFont val="Calibri"/>
        <family val="2"/>
        <charset val="204"/>
        <scheme val="minor"/>
      </rPr>
      <t>4</t>
    </r>
    <r>
      <rPr>
        <sz val="9"/>
        <color theme="1"/>
        <rFont val="Calibri"/>
        <family val="2"/>
        <charset val="204"/>
        <scheme val="minor"/>
      </rPr>
      <t>-4,0; P</t>
    </r>
    <r>
      <rPr>
        <vertAlign val="sub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O</t>
    </r>
    <r>
      <rPr>
        <vertAlign val="subscript"/>
        <sz val="9"/>
        <color theme="1"/>
        <rFont val="Calibri"/>
        <family val="2"/>
        <charset val="204"/>
        <scheme val="minor"/>
      </rPr>
      <t>5</t>
    </r>
    <r>
      <rPr>
        <sz val="9"/>
        <color theme="1"/>
        <rFont val="Calibri"/>
        <family val="2"/>
        <charset val="204"/>
        <scheme val="minor"/>
      </rPr>
      <t>-40,0; K</t>
    </r>
    <r>
      <rPr>
        <vertAlign val="sub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O-13,0; MgO-5,0; SO</t>
    </r>
    <r>
      <rPr>
        <vertAlign val="subscript"/>
        <sz val="9"/>
        <color theme="1"/>
        <rFont val="Calibri"/>
        <family val="2"/>
        <charset val="204"/>
        <scheme val="minor"/>
      </rPr>
      <t>3</t>
    </r>
    <r>
      <rPr>
        <sz val="9"/>
        <color theme="1"/>
        <rFont val="Calibri"/>
        <family val="2"/>
        <charset val="204"/>
        <scheme val="minor"/>
      </rPr>
      <t>-11,0; B-0,02;</t>
    </r>
  </si>
  <si>
    <t>Інтермаг - ГІДРОПОН-4</t>
  </si>
  <si>
    <r>
      <t>Кристалічне, N-NO</t>
    </r>
    <r>
      <rPr>
        <vertAlign val="subscript"/>
        <sz val="9"/>
        <color theme="1"/>
        <rFont val="Calibri"/>
        <family val="2"/>
        <charset val="204"/>
        <scheme val="minor"/>
      </rPr>
      <t>3</t>
    </r>
    <r>
      <rPr>
        <sz val="9"/>
        <color theme="1"/>
        <rFont val="Calibri"/>
        <family val="2"/>
        <charset val="204"/>
        <scheme val="minor"/>
      </rPr>
      <t>-9,2; N-NH</t>
    </r>
    <r>
      <rPr>
        <vertAlign val="subscript"/>
        <sz val="9"/>
        <color theme="1"/>
        <rFont val="Calibri"/>
        <family val="2"/>
        <charset val="204"/>
        <scheme val="minor"/>
      </rPr>
      <t>4</t>
    </r>
    <r>
      <rPr>
        <sz val="9"/>
        <color theme="1"/>
        <rFont val="Calibri"/>
        <family val="2"/>
        <charset val="204"/>
        <scheme val="minor"/>
      </rPr>
      <t>-7,8; P</t>
    </r>
    <r>
      <rPr>
        <vertAlign val="sub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O</t>
    </r>
    <r>
      <rPr>
        <vertAlign val="subscript"/>
        <sz val="9"/>
        <color theme="1"/>
        <rFont val="Calibri"/>
        <family val="2"/>
        <charset val="204"/>
        <scheme val="minor"/>
      </rPr>
      <t>5</t>
    </r>
    <r>
      <rPr>
        <sz val="9"/>
        <color theme="1"/>
        <rFont val="Calibri"/>
        <family val="2"/>
        <charset val="204"/>
        <scheme val="minor"/>
      </rPr>
      <t>-17,0; K</t>
    </r>
    <r>
      <rPr>
        <vertAlign val="sub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 xml:space="preserve">O-17,0; MgO-1,0; </t>
    </r>
  </si>
  <si>
    <r>
      <t>SO</t>
    </r>
    <r>
      <rPr>
        <vertAlign val="subscript"/>
        <sz val="9"/>
        <color theme="1"/>
        <rFont val="Calibri"/>
        <family val="2"/>
        <charset val="204"/>
        <scheme val="minor"/>
      </rPr>
      <t>3</t>
    </r>
    <r>
      <rPr>
        <sz val="9"/>
        <color theme="1"/>
        <rFont val="Calibri"/>
        <family val="2"/>
        <charset val="204"/>
        <scheme val="minor"/>
      </rPr>
      <t>-3,2; B-0,02; Cu-0,01; Fe-0,15; Mn-0,1; Mo-0,003; Zn-0,025; Ti-0,001.</t>
    </r>
  </si>
  <si>
    <t>Назва агрохімікатів</t>
  </si>
  <si>
    <t>Інтермаг - ПРОАКВА</t>
  </si>
  <si>
    <t>Рідке, кондиціонер-пом'якшувач для води.</t>
  </si>
  <si>
    <t>Інтермаг - ФАСТЕР</t>
  </si>
  <si>
    <t>Рідке, прилипач.</t>
  </si>
  <si>
    <t xml:space="preserve">Тел.: +38 067 448 13 78 </t>
  </si>
  <si>
    <t>м.Київ, вул.Предславинська 12, офіс 195</t>
  </si>
  <si>
    <t>e-mail: makosh_office@ukr.net</t>
  </si>
  <si>
    <t>сайт: makosh-group.com.ua</t>
  </si>
  <si>
    <t xml:space="preserve">   ТОВ "Макош Бізнес Груп"</t>
  </si>
  <si>
    <r>
      <t>Офіційний субдистрибутор "</t>
    </r>
    <r>
      <rPr>
        <b/>
        <sz val="11"/>
        <color rgb="FFFF0000"/>
        <rFont val="Calibri"/>
        <family val="2"/>
        <charset val="204"/>
        <scheme val="minor"/>
      </rPr>
      <t>INTERMAG</t>
    </r>
    <r>
      <rPr>
        <b/>
        <sz val="11"/>
        <color theme="1"/>
        <rFont val="Calibri"/>
        <family val="2"/>
        <charset val="204"/>
        <scheme val="minor"/>
      </rPr>
      <t>" в Україні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</si>
</sst>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vertAlign val="subscript"/>
      <sz val="9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i/>
      <sz val="11"/>
      <color rgb="FF0070C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8">
    <xf numFmtId="0" fontId="0" fillId="0" borderId="0" xfId="0"/>
    <xf numFmtId="49" fontId="0" fillId="0" borderId="0" xfId="0" applyNumberForma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0" fillId="0" borderId="6" xfId="0" applyNumberFormat="1" applyBorder="1" applyAlignment="1">
      <alignment vertical="center"/>
    </xf>
    <xf numFmtId="2" fontId="0" fillId="0" borderId="8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2" fontId="0" fillId="0" borderId="0" xfId="0" applyNumberFormat="1" applyBorder="1" applyAlignment="1">
      <alignment vertical="center"/>
    </xf>
    <xf numFmtId="2" fontId="0" fillId="0" borderId="2" xfId="0" applyNumberFormat="1" applyBorder="1" applyAlignment="1">
      <alignment vertical="center"/>
    </xf>
    <xf numFmtId="2" fontId="0" fillId="0" borderId="10" xfId="0" applyNumberFormat="1" applyBorder="1" applyAlignment="1">
      <alignment vertical="center"/>
    </xf>
    <xf numFmtId="2" fontId="0" fillId="0" borderId="11" xfId="0" applyNumberFormat="1" applyBorder="1" applyAlignment="1">
      <alignment vertical="center"/>
    </xf>
    <xf numFmtId="165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2" fontId="0" fillId="0" borderId="0" xfId="0" applyNumberFormat="1" applyFill="1" applyAlignment="1">
      <alignment vertical="center"/>
    </xf>
    <xf numFmtId="2" fontId="0" fillId="0" borderId="0" xfId="0" applyNumberFormat="1" applyFill="1" applyBorder="1" applyAlignment="1">
      <alignment vertical="center"/>
    </xf>
    <xf numFmtId="2" fontId="0" fillId="0" borderId="6" xfId="0" applyNumberFormat="1" applyFill="1" applyBorder="1" applyAlignment="1">
      <alignment vertical="center"/>
    </xf>
    <xf numFmtId="2" fontId="0" fillId="0" borderId="10" xfId="0" applyNumberFormat="1" applyFill="1" applyBorder="1" applyAlignment="1">
      <alignment vertical="center"/>
    </xf>
    <xf numFmtId="14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1" fontId="0" fillId="0" borderId="5" xfId="0" applyNumberForma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0" xfId="0" applyNumberFormat="1" applyFill="1" applyBorder="1" applyAlignment="1">
      <alignment horizontal="right" vertical="center"/>
    </xf>
    <xf numFmtId="2" fontId="0" fillId="0" borderId="10" xfId="0" applyNumberFormat="1" applyFill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11" xfId="0" applyNumberForma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2" fontId="0" fillId="0" borderId="8" xfId="0" applyNumberFormat="1" applyBorder="1" applyAlignment="1">
      <alignment horizontal="right" vertical="center"/>
    </xf>
    <xf numFmtId="49" fontId="0" fillId="0" borderId="6" xfId="0" applyNumberFormat="1" applyBorder="1" applyAlignment="1">
      <alignment horizontal="center" vertical="center"/>
    </xf>
    <xf numFmtId="2" fontId="0" fillId="0" borderId="6" xfId="0" applyNumberFormat="1" applyFill="1" applyBorder="1" applyAlignment="1">
      <alignment horizontal="right" vertical="center"/>
    </xf>
    <xf numFmtId="2" fontId="0" fillId="0" borderId="6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9" fillId="0" borderId="0" xfId="1" applyAlignment="1">
      <alignment horizontal="left" vertical="center"/>
    </xf>
    <xf numFmtId="0" fontId="9" fillId="0" borderId="0" xfId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0" fillId="0" borderId="0" xfId="0" applyNumberForma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2" fontId="0" fillId="0" borderId="0" xfId="0" applyNumberFormat="1" applyFill="1" applyAlignment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ffice@volpex.com.ua?subject=&#1047;%20&#1087;&#1088;&#1080;&#1074;&#1086;&#1076;&#1091;%20&#1094;&#1110;&#1085;%20&#1085;&#1072;%20&#1042;&#1072;&#1096;&#1091;%20&#1087;&#1088;&#1086;&#1076;&#1091;&#1082;&#1094;&#1110;&#1102;" TargetMode="External"/><Relationship Id="rId1" Type="http://schemas.openxmlformats.org/officeDocument/2006/relationships/hyperlink" Target="http://volpex.com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"/>
  <sheetViews>
    <sheetView tabSelected="1" zoomScale="110" zoomScaleNormal="110" workbookViewId="0">
      <selection activeCell="A8" sqref="A8:J8"/>
    </sheetView>
  </sheetViews>
  <sheetFormatPr defaultRowHeight="15" x14ac:dyDescent="0.25"/>
  <cols>
    <col min="1" max="4" width="9.140625" style="7"/>
    <col min="5" max="5" width="18.42578125" style="7" customWidth="1"/>
    <col min="6" max="6" width="10.5703125" style="7" customWidth="1"/>
    <col min="7" max="7" width="7.85546875" style="7" customWidth="1"/>
    <col min="8" max="8" width="9.7109375" style="7" customWidth="1"/>
    <col min="9" max="9" width="9.140625" style="7" customWidth="1"/>
    <col min="10" max="10" width="10.28515625" style="7" customWidth="1"/>
    <col min="11" max="11" width="5.42578125" style="7" hidden="1" customWidth="1"/>
    <col min="12" max="12" width="9.140625" style="7" hidden="1" customWidth="1"/>
    <col min="13" max="16384" width="9.140625" style="7"/>
  </cols>
  <sheetData>
    <row r="1" spans="1:12" x14ac:dyDescent="0.25">
      <c r="G1" s="65"/>
      <c r="H1" s="65"/>
      <c r="I1" s="65"/>
      <c r="J1" s="65"/>
    </row>
    <row r="2" spans="1:12" x14ac:dyDescent="0.25">
      <c r="G2" s="65" t="s">
        <v>147</v>
      </c>
      <c r="H2" s="65"/>
      <c r="I2" s="65"/>
      <c r="J2" s="65"/>
    </row>
    <row r="3" spans="1:12" ht="26.25" x14ac:dyDescent="0.25">
      <c r="B3" s="71" t="s">
        <v>151</v>
      </c>
      <c r="C3" s="71"/>
      <c r="D3" s="71"/>
      <c r="E3" s="71"/>
      <c r="G3" s="66" t="s">
        <v>148</v>
      </c>
      <c r="H3" s="66"/>
      <c r="I3" s="66"/>
      <c r="J3" s="66"/>
    </row>
    <row r="4" spans="1:12" x14ac:dyDescent="0.25">
      <c r="G4" s="67" t="s">
        <v>149</v>
      </c>
      <c r="H4" s="67"/>
      <c r="I4" s="67"/>
      <c r="J4" s="67"/>
    </row>
    <row r="5" spans="1:12" x14ac:dyDescent="0.25">
      <c r="G5" s="68" t="s">
        <v>150</v>
      </c>
      <c r="H5" s="68"/>
      <c r="I5" s="68"/>
      <c r="J5" s="68"/>
    </row>
    <row r="6" spans="1:12" ht="9" customHeight="1" x14ac:dyDescent="0.25">
      <c r="A6" s="69" t="s">
        <v>20</v>
      </c>
      <c r="B6" s="70"/>
      <c r="C6" s="70"/>
      <c r="D6" s="70"/>
      <c r="E6" s="70"/>
      <c r="F6" s="70"/>
      <c r="G6" s="70"/>
      <c r="H6" s="70"/>
      <c r="I6" s="70"/>
      <c r="J6" s="70"/>
    </row>
    <row r="7" spans="1:12" x14ac:dyDescent="0.25">
      <c r="A7" s="74" t="s">
        <v>152</v>
      </c>
      <c r="B7" s="74"/>
      <c r="C7" s="74"/>
      <c r="D7" s="74"/>
      <c r="E7" s="74"/>
      <c r="F7" s="74"/>
      <c r="G7" s="74"/>
      <c r="H7" s="74"/>
      <c r="I7" s="74"/>
      <c r="J7" s="74"/>
    </row>
    <row r="8" spans="1:12" ht="9" customHeight="1" x14ac:dyDescent="0.25">
      <c r="A8" s="69" t="s">
        <v>20</v>
      </c>
      <c r="B8" s="70"/>
      <c r="C8" s="70"/>
      <c r="D8" s="70"/>
      <c r="E8" s="70"/>
      <c r="F8" s="70"/>
      <c r="G8" s="70"/>
      <c r="H8" s="70"/>
      <c r="I8" s="70"/>
      <c r="J8" s="70"/>
    </row>
    <row r="9" spans="1:12" ht="23.25" x14ac:dyDescent="0.25">
      <c r="A9" s="72" t="s">
        <v>0</v>
      </c>
      <c r="B9" s="72"/>
      <c r="C9" s="72"/>
      <c r="D9" s="72"/>
      <c r="E9" s="72"/>
      <c r="F9" s="72"/>
      <c r="G9" s="72"/>
      <c r="H9" s="72"/>
      <c r="I9" s="72"/>
      <c r="J9" s="72"/>
    </row>
    <row r="10" spans="1:12" x14ac:dyDescent="0.25">
      <c r="A10" s="59" t="s">
        <v>18</v>
      </c>
      <c r="B10" s="59"/>
      <c r="C10" s="59"/>
      <c r="D10" s="59"/>
      <c r="E10" s="59"/>
      <c r="F10" s="59"/>
      <c r="G10" s="59"/>
      <c r="H10" s="59"/>
      <c r="I10" s="59"/>
      <c r="J10" s="59"/>
    </row>
    <row r="11" spans="1:12" x14ac:dyDescent="0.25">
      <c r="A11" s="59" t="s">
        <v>19</v>
      </c>
      <c r="B11" s="59"/>
      <c r="C11" s="59"/>
      <c r="D11" s="59"/>
      <c r="E11" s="59"/>
      <c r="F11" s="59"/>
      <c r="G11" s="59"/>
      <c r="H11" s="59"/>
      <c r="I11" s="59"/>
      <c r="J11" s="59"/>
    </row>
    <row r="12" spans="1:12" x14ac:dyDescent="0.25">
      <c r="A12" s="60"/>
      <c r="B12" s="60"/>
      <c r="C12" s="60"/>
      <c r="D12" s="60"/>
      <c r="E12" s="60"/>
      <c r="F12" s="60"/>
      <c r="J12" s="1"/>
    </row>
    <row r="13" spans="1:12" x14ac:dyDescent="0.25">
      <c r="A13" s="76" t="s">
        <v>8</v>
      </c>
      <c r="B13" s="76"/>
      <c r="C13" s="17">
        <v>0</v>
      </c>
      <c r="E13" s="4" t="s">
        <v>1</v>
      </c>
      <c r="F13" s="27">
        <v>42090</v>
      </c>
      <c r="G13" s="73" t="s">
        <v>2</v>
      </c>
      <c r="H13" s="73"/>
      <c r="I13" s="73"/>
      <c r="J13" s="18">
        <v>23.55</v>
      </c>
    </row>
    <row r="14" spans="1:12" ht="9" customHeight="1" x14ac:dyDescent="0.25">
      <c r="A14" s="69" t="s">
        <v>20</v>
      </c>
      <c r="B14" s="70"/>
      <c r="C14" s="70"/>
      <c r="D14" s="70"/>
      <c r="E14" s="70"/>
      <c r="F14" s="70"/>
      <c r="G14" s="70"/>
      <c r="H14" s="70"/>
      <c r="I14" s="70"/>
      <c r="J14" s="70"/>
    </row>
    <row r="15" spans="1:12" x14ac:dyDescent="0.25">
      <c r="A15" s="41" t="s">
        <v>9</v>
      </c>
      <c r="B15" s="41"/>
      <c r="C15" s="41"/>
      <c r="D15" s="41"/>
      <c r="E15" s="41"/>
      <c r="F15" s="43" t="s">
        <v>6</v>
      </c>
      <c r="G15" s="46" t="s">
        <v>3</v>
      </c>
      <c r="H15" s="46"/>
      <c r="I15" s="46" t="s">
        <v>7</v>
      </c>
      <c r="J15" s="46"/>
    </row>
    <row r="16" spans="1:12" x14ac:dyDescent="0.25">
      <c r="A16" s="41"/>
      <c r="B16" s="41"/>
      <c r="C16" s="41"/>
      <c r="D16" s="41"/>
      <c r="E16" s="41"/>
      <c r="F16" s="75"/>
      <c r="G16" s="2" t="s">
        <v>4</v>
      </c>
      <c r="H16" s="2" t="s">
        <v>5</v>
      </c>
      <c r="I16" s="2" t="s">
        <v>4</v>
      </c>
      <c r="J16" s="2" t="s">
        <v>5</v>
      </c>
      <c r="K16" s="6" t="s">
        <v>10</v>
      </c>
      <c r="L16" s="6" t="s">
        <v>15</v>
      </c>
    </row>
    <row r="17" spans="1:12" x14ac:dyDescent="0.25">
      <c r="A17" s="35" t="s">
        <v>31</v>
      </c>
      <c r="B17" s="36"/>
      <c r="C17" s="36"/>
      <c r="D17" s="36"/>
      <c r="E17" s="36"/>
      <c r="F17" s="30" t="s">
        <v>12</v>
      </c>
      <c r="G17" s="25">
        <v>24.04</v>
      </c>
      <c r="H17" s="25">
        <f>G17*L17</f>
        <v>566.14200000000005</v>
      </c>
      <c r="I17" s="8">
        <f>G17/K17</f>
        <v>4.8079999999999998</v>
      </c>
      <c r="J17" s="9">
        <f>I17*L17</f>
        <v>113.22839999999999</v>
      </c>
      <c r="K17" s="11">
        <v>5</v>
      </c>
      <c r="L17" s="12">
        <f>J13</f>
        <v>23.55</v>
      </c>
    </row>
    <row r="18" spans="1:12" x14ac:dyDescent="0.25">
      <c r="A18" s="53" t="s">
        <v>17</v>
      </c>
      <c r="B18" s="54"/>
      <c r="C18" s="54"/>
      <c r="D18" s="54"/>
      <c r="E18" s="54"/>
      <c r="F18" s="28" t="s">
        <v>13</v>
      </c>
      <c r="G18" s="24">
        <v>93.76</v>
      </c>
      <c r="H18" s="24">
        <f>G18*L18</f>
        <v>2208.0480000000002</v>
      </c>
      <c r="I18" s="13">
        <f>G18/K18</f>
        <v>4.6880000000000006</v>
      </c>
      <c r="J18" s="14">
        <f>I18*L18</f>
        <v>110.40240000000001</v>
      </c>
      <c r="K18" s="11">
        <v>20</v>
      </c>
      <c r="L18" s="12">
        <f>J13</f>
        <v>23.55</v>
      </c>
    </row>
    <row r="19" spans="1:12" x14ac:dyDescent="0.25">
      <c r="A19" s="39" t="s">
        <v>11</v>
      </c>
      <c r="B19" s="40"/>
      <c r="C19" s="40"/>
      <c r="D19" s="40"/>
      <c r="E19" s="40"/>
      <c r="F19" s="29" t="s">
        <v>14</v>
      </c>
      <c r="G19" s="26">
        <v>4198.82</v>
      </c>
      <c r="H19" s="26">
        <f>G19*L19</f>
        <v>98882.210999999996</v>
      </c>
      <c r="I19" s="15">
        <f>G19/K19</f>
        <v>4.1988199999999996</v>
      </c>
      <c r="J19" s="16">
        <f>I19*L19</f>
        <v>98.882210999999998</v>
      </c>
      <c r="K19" s="11">
        <v>1000</v>
      </c>
      <c r="L19" s="12">
        <f>J13</f>
        <v>23.55</v>
      </c>
    </row>
    <row r="20" spans="1:12" x14ac:dyDescent="0.25">
      <c r="A20" s="35" t="s">
        <v>30</v>
      </c>
      <c r="B20" s="36"/>
      <c r="C20" s="36"/>
      <c r="D20" s="36"/>
      <c r="E20" s="36"/>
      <c r="F20" s="62" t="s">
        <v>16</v>
      </c>
      <c r="G20" s="63">
        <v>65.58</v>
      </c>
      <c r="H20" s="63">
        <f>G20*L20</f>
        <v>1544.4090000000001</v>
      </c>
      <c r="I20" s="64">
        <f>G20/K20</f>
        <v>4.3719999999999999</v>
      </c>
      <c r="J20" s="61">
        <f>I20*L20</f>
        <v>102.9606</v>
      </c>
      <c r="K20" s="34">
        <v>15</v>
      </c>
      <c r="L20" s="33">
        <f>J13</f>
        <v>23.55</v>
      </c>
    </row>
    <row r="21" spans="1:12" x14ac:dyDescent="0.25">
      <c r="A21" s="53" t="s">
        <v>22</v>
      </c>
      <c r="B21" s="54"/>
      <c r="C21" s="54"/>
      <c r="D21" s="54"/>
      <c r="E21" s="54"/>
      <c r="F21" s="55"/>
      <c r="G21" s="47"/>
      <c r="H21" s="47"/>
      <c r="I21" s="49"/>
      <c r="J21" s="51"/>
      <c r="K21" s="34"/>
      <c r="L21" s="33"/>
    </row>
    <row r="22" spans="1:12" x14ac:dyDescent="0.25">
      <c r="A22" s="39" t="s">
        <v>21</v>
      </c>
      <c r="B22" s="40"/>
      <c r="C22" s="40"/>
      <c r="D22" s="40"/>
      <c r="E22" s="40"/>
      <c r="F22" s="56"/>
      <c r="G22" s="48"/>
      <c r="H22" s="48"/>
      <c r="I22" s="50"/>
      <c r="J22" s="52"/>
      <c r="K22" s="34"/>
      <c r="L22" s="33"/>
    </row>
    <row r="23" spans="1:12" x14ac:dyDescent="0.25">
      <c r="A23" s="35" t="s">
        <v>29</v>
      </c>
      <c r="B23" s="36"/>
      <c r="C23" s="36"/>
      <c r="D23" s="36"/>
      <c r="E23" s="36"/>
      <c r="F23" s="30" t="s">
        <v>12</v>
      </c>
      <c r="G23" s="25">
        <v>21.4</v>
      </c>
      <c r="H23" s="25">
        <f t="shared" ref="H23:H39" si="0">G23*L23</f>
        <v>503.96999999999997</v>
      </c>
      <c r="I23" s="8">
        <f t="shared" ref="I23:I39" si="1">G23/K23</f>
        <v>4.2799999999999994</v>
      </c>
      <c r="J23" s="9">
        <f t="shared" ref="J23:J39" si="2">I23*L23</f>
        <v>100.79399999999998</v>
      </c>
      <c r="K23" s="11">
        <v>5</v>
      </c>
      <c r="L23" s="12">
        <f>J13</f>
        <v>23.55</v>
      </c>
    </row>
    <row r="24" spans="1:12" x14ac:dyDescent="0.25">
      <c r="A24" s="53" t="s">
        <v>24</v>
      </c>
      <c r="B24" s="54"/>
      <c r="C24" s="54"/>
      <c r="D24" s="54"/>
      <c r="E24" s="54"/>
      <c r="F24" s="28" t="s">
        <v>13</v>
      </c>
      <c r="G24" s="24">
        <v>82.4</v>
      </c>
      <c r="H24" s="24">
        <f t="shared" si="0"/>
        <v>1940.5200000000002</v>
      </c>
      <c r="I24" s="13">
        <f t="shared" si="1"/>
        <v>4.12</v>
      </c>
      <c r="J24" s="14">
        <f t="shared" si="2"/>
        <v>97.02600000000001</v>
      </c>
      <c r="K24" s="11">
        <v>20</v>
      </c>
      <c r="L24" s="12">
        <f>J13</f>
        <v>23.55</v>
      </c>
    </row>
    <row r="25" spans="1:12" x14ac:dyDescent="0.25">
      <c r="A25" s="39" t="s">
        <v>23</v>
      </c>
      <c r="B25" s="40"/>
      <c r="C25" s="40"/>
      <c r="D25" s="40"/>
      <c r="E25" s="40"/>
      <c r="F25" s="29" t="s">
        <v>14</v>
      </c>
      <c r="G25" s="26">
        <v>3560.4</v>
      </c>
      <c r="H25" s="26">
        <f t="shared" si="0"/>
        <v>83847.42</v>
      </c>
      <c r="I25" s="15">
        <f t="shared" si="1"/>
        <v>3.5604</v>
      </c>
      <c r="J25" s="16">
        <f t="shared" si="2"/>
        <v>83.84742</v>
      </c>
      <c r="K25" s="11">
        <v>1000</v>
      </c>
      <c r="L25" s="12">
        <f>J13</f>
        <v>23.55</v>
      </c>
    </row>
    <row r="26" spans="1:12" x14ac:dyDescent="0.25">
      <c r="A26" s="35" t="s">
        <v>28</v>
      </c>
      <c r="B26" s="36"/>
      <c r="C26" s="36"/>
      <c r="D26" s="36"/>
      <c r="E26" s="36"/>
      <c r="F26" s="30" t="s">
        <v>12</v>
      </c>
      <c r="G26" s="25">
        <v>20.420000000000002</v>
      </c>
      <c r="H26" s="25">
        <f t="shared" si="0"/>
        <v>480.89100000000008</v>
      </c>
      <c r="I26" s="8">
        <f t="shared" si="1"/>
        <v>4.0840000000000005</v>
      </c>
      <c r="J26" s="9">
        <f t="shared" si="2"/>
        <v>96.178200000000018</v>
      </c>
      <c r="K26" s="11">
        <v>5</v>
      </c>
      <c r="L26" s="12">
        <f>J13</f>
        <v>23.55</v>
      </c>
    </row>
    <row r="27" spans="1:12" x14ac:dyDescent="0.25">
      <c r="A27" s="53" t="s">
        <v>26</v>
      </c>
      <c r="B27" s="54"/>
      <c r="C27" s="54"/>
      <c r="D27" s="54"/>
      <c r="E27" s="54"/>
      <c r="F27" s="28" t="s">
        <v>13</v>
      </c>
      <c r="G27" s="24">
        <v>79.040000000000006</v>
      </c>
      <c r="H27" s="24">
        <f t="shared" si="0"/>
        <v>1861.3920000000003</v>
      </c>
      <c r="I27" s="13">
        <f t="shared" si="1"/>
        <v>3.9520000000000004</v>
      </c>
      <c r="J27" s="14">
        <f t="shared" si="2"/>
        <v>93.069600000000008</v>
      </c>
      <c r="K27" s="11">
        <v>20</v>
      </c>
      <c r="L27" s="12">
        <f>J13</f>
        <v>23.55</v>
      </c>
    </row>
    <row r="28" spans="1:12" x14ac:dyDescent="0.25">
      <c r="A28" s="39" t="s">
        <v>25</v>
      </c>
      <c r="B28" s="40"/>
      <c r="C28" s="40"/>
      <c r="D28" s="40"/>
      <c r="E28" s="40"/>
      <c r="F28" s="29" t="s">
        <v>14</v>
      </c>
      <c r="G28" s="26">
        <v>3432</v>
      </c>
      <c r="H28" s="26">
        <f t="shared" si="0"/>
        <v>80823.600000000006</v>
      </c>
      <c r="I28" s="15">
        <f t="shared" si="1"/>
        <v>3.4319999999999999</v>
      </c>
      <c r="J28" s="16">
        <f t="shared" si="2"/>
        <v>80.823599999999999</v>
      </c>
      <c r="K28" s="11">
        <v>1000</v>
      </c>
      <c r="L28" s="12">
        <f>J13</f>
        <v>23.55</v>
      </c>
    </row>
    <row r="29" spans="1:12" x14ac:dyDescent="0.25">
      <c r="A29" s="35" t="s">
        <v>32</v>
      </c>
      <c r="B29" s="36"/>
      <c r="C29" s="36"/>
      <c r="D29" s="36"/>
      <c r="E29" s="36"/>
      <c r="F29" s="30" t="s">
        <v>12</v>
      </c>
      <c r="G29" s="25">
        <v>19.190000000000001</v>
      </c>
      <c r="H29" s="25">
        <f t="shared" si="0"/>
        <v>451.92450000000002</v>
      </c>
      <c r="I29" s="8">
        <f t="shared" si="1"/>
        <v>3.8380000000000001</v>
      </c>
      <c r="J29" s="9">
        <f t="shared" si="2"/>
        <v>90.384900000000002</v>
      </c>
      <c r="K29" s="11">
        <v>5</v>
      </c>
      <c r="L29" s="12">
        <f>J13</f>
        <v>23.55</v>
      </c>
    </row>
    <row r="30" spans="1:12" x14ac:dyDescent="0.25">
      <c r="A30" s="53" t="s">
        <v>27</v>
      </c>
      <c r="B30" s="54"/>
      <c r="C30" s="54"/>
      <c r="D30" s="54"/>
      <c r="E30" s="54"/>
      <c r="F30" s="28" t="s">
        <v>13</v>
      </c>
      <c r="G30" s="24">
        <v>74.12</v>
      </c>
      <c r="H30" s="24">
        <f t="shared" si="0"/>
        <v>1745.5260000000001</v>
      </c>
      <c r="I30" s="13">
        <f t="shared" si="1"/>
        <v>3.7060000000000004</v>
      </c>
      <c r="J30" s="14">
        <f t="shared" si="2"/>
        <v>87.276300000000006</v>
      </c>
      <c r="K30" s="11">
        <v>20</v>
      </c>
      <c r="L30" s="12">
        <f>J13</f>
        <v>23.55</v>
      </c>
    </row>
    <row r="31" spans="1:12" x14ac:dyDescent="0.25">
      <c r="A31" s="39" t="s">
        <v>35</v>
      </c>
      <c r="B31" s="40"/>
      <c r="C31" s="40"/>
      <c r="D31" s="40"/>
      <c r="E31" s="40"/>
      <c r="F31" s="29" t="s">
        <v>14</v>
      </c>
      <c r="G31" s="26">
        <v>3185.48</v>
      </c>
      <c r="H31" s="26">
        <f t="shared" si="0"/>
        <v>75018.054000000004</v>
      </c>
      <c r="I31" s="15">
        <f t="shared" si="1"/>
        <v>3.1854800000000001</v>
      </c>
      <c r="J31" s="16">
        <f t="shared" si="2"/>
        <v>75.018054000000006</v>
      </c>
      <c r="K31" s="11">
        <v>1000</v>
      </c>
      <c r="L31" s="12">
        <f>J13</f>
        <v>23.55</v>
      </c>
    </row>
    <row r="32" spans="1:12" x14ac:dyDescent="0.25">
      <c r="A32" s="37" t="s">
        <v>33</v>
      </c>
      <c r="B32" s="38"/>
      <c r="C32" s="38"/>
      <c r="D32" s="38"/>
      <c r="E32" s="38"/>
      <c r="F32" s="28" t="s">
        <v>12</v>
      </c>
      <c r="G32" s="23">
        <v>21.2</v>
      </c>
      <c r="H32" s="24">
        <f t="shared" si="0"/>
        <v>499.26</v>
      </c>
      <c r="I32" s="13">
        <f t="shared" si="1"/>
        <v>4.24</v>
      </c>
      <c r="J32" s="14">
        <f t="shared" si="2"/>
        <v>99.852000000000004</v>
      </c>
      <c r="K32" s="11">
        <v>5</v>
      </c>
      <c r="L32" s="12">
        <f>J13</f>
        <v>23.55</v>
      </c>
    </row>
    <row r="33" spans="1:12" x14ac:dyDescent="0.25">
      <c r="A33" s="53" t="s">
        <v>34</v>
      </c>
      <c r="B33" s="54"/>
      <c r="C33" s="54"/>
      <c r="D33" s="54"/>
      <c r="E33" s="54"/>
      <c r="F33" s="20" t="s">
        <v>13</v>
      </c>
      <c r="G33" s="23">
        <v>81.599999999999994</v>
      </c>
      <c r="H33" s="24">
        <f t="shared" si="0"/>
        <v>1921.6799999999998</v>
      </c>
      <c r="I33" s="13">
        <f t="shared" si="1"/>
        <v>4.08</v>
      </c>
      <c r="J33" s="14">
        <f t="shared" si="2"/>
        <v>96.084000000000003</v>
      </c>
      <c r="K33" s="11">
        <v>20</v>
      </c>
      <c r="L33" s="12">
        <f>J13</f>
        <v>23.55</v>
      </c>
    </row>
    <row r="34" spans="1:12" x14ac:dyDescent="0.25">
      <c r="A34" s="39" t="s">
        <v>36</v>
      </c>
      <c r="B34" s="40"/>
      <c r="C34" s="40"/>
      <c r="D34" s="40"/>
      <c r="E34" s="40"/>
      <c r="F34" s="21" t="s">
        <v>14</v>
      </c>
      <c r="G34" s="26">
        <v>3532.8</v>
      </c>
      <c r="H34" s="26">
        <f t="shared" si="0"/>
        <v>83197.440000000002</v>
      </c>
      <c r="I34" s="15">
        <f t="shared" si="1"/>
        <v>3.5328000000000004</v>
      </c>
      <c r="J34" s="16">
        <f t="shared" si="2"/>
        <v>83.197440000000014</v>
      </c>
      <c r="K34" s="11">
        <v>1000</v>
      </c>
      <c r="L34" s="12">
        <f>J13</f>
        <v>23.55</v>
      </c>
    </row>
    <row r="35" spans="1:12" x14ac:dyDescent="0.25">
      <c r="A35" s="35" t="s">
        <v>37</v>
      </c>
      <c r="B35" s="36"/>
      <c r="C35" s="36"/>
      <c r="D35" s="36"/>
      <c r="E35" s="36"/>
      <c r="F35" s="22" t="s">
        <v>12</v>
      </c>
      <c r="G35" s="23">
        <v>21.8</v>
      </c>
      <c r="H35" s="25">
        <f t="shared" si="0"/>
        <v>513.39</v>
      </c>
      <c r="I35" s="8">
        <f t="shared" si="1"/>
        <v>4.3600000000000003</v>
      </c>
      <c r="J35" s="9">
        <f t="shared" si="2"/>
        <v>102.67800000000001</v>
      </c>
      <c r="K35" s="11">
        <v>5</v>
      </c>
      <c r="L35" s="12">
        <f>J13</f>
        <v>23.55</v>
      </c>
    </row>
    <row r="36" spans="1:12" x14ac:dyDescent="0.25">
      <c r="A36" s="53" t="s">
        <v>38</v>
      </c>
      <c r="B36" s="54"/>
      <c r="C36" s="54"/>
      <c r="D36" s="54"/>
      <c r="E36" s="54"/>
      <c r="F36" s="20" t="s">
        <v>13</v>
      </c>
      <c r="G36" s="23">
        <v>83.8</v>
      </c>
      <c r="H36" s="24">
        <f t="shared" si="0"/>
        <v>1973.49</v>
      </c>
      <c r="I36" s="13">
        <f t="shared" si="1"/>
        <v>4.1899999999999995</v>
      </c>
      <c r="J36" s="14">
        <f t="shared" si="2"/>
        <v>98.674499999999995</v>
      </c>
      <c r="K36" s="11">
        <v>20</v>
      </c>
      <c r="L36" s="12">
        <f>J13</f>
        <v>23.55</v>
      </c>
    </row>
    <row r="37" spans="1:12" x14ac:dyDescent="0.25">
      <c r="A37" s="39" t="s">
        <v>39</v>
      </c>
      <c r="B37" s="40"/>
      <c r="C37" s="40"/>
      <c r="D37" s="40"/>
      <c r="E37" s="40"/>
      <c r="F37" s="21" t="s">
        <v>14</v>
      </c>
      <c r="G37" s="26">
        <v>3643.2</v>
      </c>
      <c r="H37" s="26">
        <f t="shared" si="0"/>
        <v>85797.36</v>
      </c>
      <c r="I37" s="15">
        <f t="shared" si="1"/>
        <v>3.6431999999999998</v>
      </c>
      <c r="J37" s="16">
        <f t="shared" si="2"/>
        <v>85.797359999999998</v>
      </c>
      <c r="K37" s="11">
        <v>1000</v>
      </c>
      <c r="L37" s="12">
        <f>J13</f>
        <v>23.55</v>
      </c>
    </row>
    <row r="38" spans="1:12" x14ac:dyDescent="0.25">
      <c r="A38" s="35" t="s">
        <v>40</v>
      </c>
      <c r="B38" s="36"/>
      <c r="C38" s="36"/>
      <c r="D38" s="36"/>
      <c r="E38" s="36"/>
      <c r="F38" s="22" t="s">
        <v>12</v>
      </c>
      <c r="G38" s="23">
        <v>20</v>
      </c>
      <c r="H38" s="25">
        <f t="shared" si="0"/>
        <v>471</v>
      </c>
      <c r="I38" s="8">
        <f t="shared" si="1"/>
        <v>4</v>
      </c>
      <c r="J38" s="9">
        <f t="shared" si="2"/>
        <v>94.2</v>
      </c>
      <c r="K38" s="11">
        <v>5</v>
      </c>
      <c r="L38" s="12">
        <f>J13</f>
        <v>23.55</v>
      </c>
    </row>
    <row r="39" spans="1:12" x14ac:dyDescent="0.25">
      <c r="A39" s="53" t="s">
        <v>41</v>
      </c>
      <c r="B39" s="54"/>
      <c r="C39" s="54"/>
      <c r="D39" s="54"/>
      <c r="E39" s="54"/>
      <c r="F39" s="55" t="s">
        <v>13</v>
      </c>
      <c r="G39" s="47">
        <v>77.2</v>
      </c>
      <c r="H39" s="47">
        <f t="shared" si="0"/>
        <v>1818.0600000000002</v>
      </c>
      <c r="I39" s="49">
        <f t="shared" si="1"/>
        <v>3.8600000000000003</v>
      </c>
      <c r="J39" s="51">
        <f t="shared" si="2"/>
        <v>90.903000000000006</v>
      </c>
      <c r="K39" s="34">
        <v>20</v>
      </c>
      <c r="L39" s="33">
        <f>J13</f>
        <v>23.55</v>
      </c>
    </row>
    <row r="40" spans="1:12" x14ac:dyDescent="0.25">
      <c r="A40" s="39" t="s">
        <v>42</v>
      </c>
      <c r="B40" s="40"/>
      <c r="C40" s="40"/>
      <c r="D40" s="40"/>
      <c r="E40" s="40"/>
      <c r="F40" s="56"/>
      <c r="G40" s="48"/>
      <c r="H40" s="48"/>
      <c r="I40" s="50"/>
      <c r="J40" s="52"/>
      <c r="K40" s="34"/>
      <c r="L40" s="33"/>
    </row>
    <row r="41" spans="1:12" x14ac:dyDescent="0.25">
      <c r="A41" s="35" t="s">
        <v>43</v>
      </c>
      <c r="B41" s="36"/>
      <c r="C41" s="36"/>
      <c r="D41" s="36"/>
      <c r="E41" s="36"/>
      <c r="F41" s="22" t="s">
        <v>12</v>
      </c>
      <c r="G41" s="23">
        <v>16.899999999999999</v>
      </c>
      <c r="H41" s="25">
        <f>G41*L41</f>
        <v>397.995</v>
      </c>
      <c r="I41" s="8">
        <f>G41/K41</f>
        <v>3.38</v>
      </c>
      <c r="J41" s="9">
        <f>I41*L41</f>
        <v>79.599000000000004</v>
      </c>
      <c r="K41" s="11">
        <v>5</v>
      </c>
      <c r="L41" s="12">
        <f>J13</f>
        <v>23.55</v>
      </c>
    </row>
    <row r="42" spans="1:12" x14ac:dyDescent="0.25">
      <c r="A42" s="53" t="s">
        <v>44</v>
      </c>
      <c r="B42" s="54"/>
      <c r="C42" s="54"/>
      <c r="D42" s="54"/>
      <c r="E42" s="54"/>
      <c r="F42" s="55" t="s">
        <v>13</v>
      </c>
      <c r="G42" s="47">
        <v>64.400000000000006</v>
      </c>
      <c r="H42" s="47">
        <f>G42*L42</f>
        <v>1516.6200000000001</v>
      </c>
      <c r="I42" s="49">
        <f>G42/K42</f>
        <v>3.22</v>
      </c>
      <c r="J42" s="51">
        <f>I42*L42</f>
        <v>75.831000000000003</v>
      </c>
      <c r="K42" s="34">
        <v>20</v>
      </c>
      <c r="L42" s="33">
        <f>J13</f>
        <v>23.55</v>
      </c>
    </row>
    <row r="43" spans="1:12" x14ac:dyDescent="0.25">
      <c r="A43" s="39" t="s">
        <v>45</v>
      </c>
      <c r="B43" s="40"/>
      <c r="C43" s="40"/>
      <c r="D43" s="40"/>
      <c r="E43" s="40"/>
      <c r="F43" s="56"/>
      <c r="G43" s="48"/>
      <c r="H43" s="48"/>
      <c r="I43" s="50"/>
      <c r="J43" s="52"/>
      <c r="K43" s="34"/>
      <c r="L43" s="33"/>
    </row>
    <row r="44" spans="1:12" x14ac:dyDescent="0.25">
      <c r="A44" s="35" t="s">
        <v>46</v>
      </c>
      <c r="B44" s="36"/>
      <c r="C44" s="36"/>
      <c r="D44" s="36"/>
      <c r="E44" s="36"/>
      <c r="F44" s="22" t="s">
        <v>12</v>
      </c>
      <c r="G44" s="23">
        <v>20.420000000000002</v>
      </c>
      <c r="H44" s="25">
        <f t="shared" ref="H44:H52" si="3">G44*L44</f>
        <v>480.89100000000008</v>
      </c>
      <c r="I44" s="8">
        <f t="shared" ref="I44:I52" si="4">G44/K44</f>
        <v>4.0840000000000005</v>
      </c>
      <c r="J44" s="9">
        <f t="shared" ref="J44:J52" si="5">I44*L44</f>
        <v>96.178200000000018</v>
      </c>
      <c r="K44" s="11">
        <v>5</v>
      </c>
      <c r="L44" s="12">
        <f>J13</f>
        <v>23.55</v>
      </c>
    </row>
    <row r="45" spans="1:12" x14ac:dyDescent="0.25">
      <c r="A45" s="53" t="s">
        <v>47</v>
      </c>
      <c r="B45" s="54"/>
      <c r="C45" s="54"/>
      <c r="D45" s="54"/>
      <c r="E45" s="54"/>
      <c r="F45" s="20" t="s">
        <v>13</v>
      </c>
      <c r="G45" s="23">
        <v>79.040000000000006</v>
      </c>
      <c r="H45" s="24">
        <f t="shared" si="3"/>
        <v>1861.3920000000003</v>
      </c>
      <c r="I45" s="13">
        <f t="shared" si="4"/>
        <v>3.9520000000000004</v>
      </c>
      <c r="J45" s="14">
        <f t="shared" si="5"/>
        <v>93.069600000000008</v>
      </c>
      <c r="K45" s="11">
        <v>20</v>
      </c>
      <c r="L45" s="12">
        <f>J13</f>
        <v>23.55</v>
      </c>
    </row>
    <row r="46" spans="1:12" x14ac:dyDescent="0.25">
      <c r="A46" s="39" t="s">
        <v>48</v>
      </c>
      <c r="B46" s="40"/>
      <c r="C46" s="40"/>
      <c r="D46" s="40"/>
      <c r="E46" s="40"/>
      <c r="F46" s="21" t="s">
        <v>14</v>
      </c>
      <c r="G46" s="26">
        <v>3432</v>
      </c>
      <c r="H46" s="26">
        <f t="shared" si="3"/>
        <v>80823.600000000006</v>
      </c>
      <c r="I46" s="15">
        <f t="shared" si="4"/>
        <v>3.4319999999999999</v>
      </c>
      <c r="J46" s="16">
        <f t="shared" si="5"/>
        <v>80.823599999999999</v>
      </c>
      <c r="K46" s="11">
        <v>1000</v>
      </c>
      <c r="L46" s="12">
        <f>J13</f>
        <v>23.55</v>
      </c>
    </row>
    <row r="47" spans="1:12" x14ac:dyDescent="0.25">
      <c r="A47" s="35" t="s">
        <v>49</v>
      </c>
      <c r="B47" s="36"/>
      <c r="C47" s="36"/>
      <c r="D47" s="36"/>
      <c r="E47" s="36"/>
      <c r="F47" s="22" t="s">
        <v>12</v>
      </c>
      <c r="G47" s="23">
        <v>16</v>
      </c>
      <c r="H47" s="25">
        <f t="shared" si="3"/>
        <v>376.8</v>
      </c>
      <c r="I47" s="8">
        <f t="shared" si="4"/>
        <v>3.2</v>
      </c>
      <c r="J47" s="9">
        <f t="shared" si="5"/>
        <v>75.36</v>
      </c>
      <c r="K47" s="11">
        <v>5</v>
      </c>
      <c r="L47" s="12">
        <f>J13</f>
        <v>23.55</v>
      </c>
    </row>
    <row r="48" spans="1:12" x14ac:dyDescent="0.25">
      <c r="A48" s="53" t="s">
        <v>50</v>
      </c>
      <c r="B48" s="54"/>
      <c r="C48" s="54"/>
      <c r="D48" s="54"/>
      <c r="E48" s="54"/>
      <c r="F48" s="20" t="s">
        <v>13</v>
      </c>
      <c r="G48" s="23">
        <v>60.8</v>
      </c>
      <c r="H48" s="24">
        <f t="shared" si="3"/>
        <v>1431.84</v>
      </c>
      <c r="I48" s="13">
        <f t="shared" si="4"/>
        <v>3.04</v>
      </c>
      <c r="J48" s="14">
        <f t="shared" si="5"/>
        <v>71.591999999999999</v>
      </c>
      <c r="K48" s="11">
        <v>20</v>
      </c>
      <c r="L48" s="12">
        <f>J13</f>
        <v>23.55</v>
      </c>
    </row>
    <row r="49" spans="1:12" x14ac:dyDescent="0.25">
      <c r="A49" s="39" t="s">
        <v>51</v>
      </c>
      <c r="B49" s="40"/>
      <c r="C49" s="40"/>
      <c r="D49" s="40"/>
      <c r="E49" s="40"/>
      <c r="F49" s="21" t="s">
        <v>14</v>
      </c>
      <c r="G49" s="26">
        <v>2484</v>
      </c>
      <c r="H49" s="26">
        <f t="shared" si="3"/>
        <v>58498.200000000004</v>
      </c>
      <c r="I49" s="15">
        <f t="shared" si="4"/>
        <v>2.484</v>
      </c>
      <c r="J49" s="16">
        <f t="shared" si="5"/>
        <v>58.498200000000004</v>
      </c>
      <c r="K49" s="11">
        <v>1000</v>
      </c>
      <c r="L49" s="12">
        <f>J13</f>
        <v>23.55</v>
      </c>
    </row>
    <row r="50" spans="1:12" x14ac:dyDescent="0.25">
      <c r="A50" s="35" t="s">
        <v>52</v>
      </c>
      <c r="B50" s="36"/>
      <c r="C50" s="36"/>
      <c r="D50" s="36"/>
      <c r="E50" s="36"/>
      <c r="F50" s="22" t="s">
        <v>12</v>
      </c>
      <c r="G50" s="23">
        <v>16</v>
      </c>
      <c r="H50" s="25">
        <f t="shared" si="3"/>
        <v>376.8</v>
      </c>
      <c r="I50" s="8">
        <f t="shared" si="4"/>
        <v>3.2</v>
      </c>
      <c r="J50" s="9">
        <f t="shared" si="5"/>
        <v>75.36</v>
      </c>
      <c r="K50" s="11">
        <v>5</v>
      </c>
      <c r="L50" s="12">
        <f>J13</f>
        <v>23.55</v>
      </c>
    </row>
    <row r="51" spans="1:12" x14ac:dyDescent="0.25">
      <c r="A51" s="53" t="s">
        <v>53</v>
      </c>
      <c r="B51" s="54"/>
      <c r="C51" s="54"/>
      <c r="D51" s="54"/>
      <c r="E51" s="54"/>
      <c r="F51" s="20" t="s">
        <v>13</v>
      </c>
      <c r="G51" s="23">
        <v>60.8</v>
      </c>
      <c r="H51" s="24">
        <f t="shared" si="3"/>
        <v>1431.84</v>
      </c>
      <c r="I51" s="13">
        <f t="shared" si="4"/>
        <v>3.04</v>
      </c>
      <c r="J51" s="14">
        <f t="shared" si="5"/>
        <v>71.591999999999999</v>
      </c>
      <c r="K51" s="11">
        <v>20</v>
      </c>
      <c r="L51" s="12">
        <f>J13</f>
        <v>23.55</v>
      </c>
    </row>
    <row r="52" spans="1:12" x14ac:dyDescent="0.25">
      <c r="A52" s="39" t="s">
        <v>54</v>
      </c>
      <c r="B52" s="40"/>
      <c r="C52" s="40"/>
      <c r="D52" s="40"/>
      <c r="E52" s="40"/>
      <c r="F52" s="21" t="s">
        <v>14</v>
      </c>
      <c r="G52" s="26">
        <v>2484</v>
      </c>
      <c r="H52" s="26">
        <f t="shared" si="3"/>
        <v>58498.200000000004</v>
      </c>
      <c r="I52" s="15">
        <f t="shared" si="4"/>
        <v>2.484</v>
      </c>
      <c r="J52" s="16">
        <f t="shared" si="5"/>
        <v>58.498200000000004</v>
      </c>
      <c r="K52" s="11">
        <v>1000</v>
      </c>
      <c r="L52" s="12">
        <f>J13</f>
        <v>23.55</v>
      </c>
    </row>
    <row r="53" spans="1:12" x14ac:dyDescent="0.25">
      <c r="F53" s="5"/>
      <c r="G53" s="23"/>
      <c r="H53" s="23"/>
      <c r="I53" s="10"/>
      <c r="J53" s="10"/>
      <c r="K53" s="11"/>
      <c r="L53" s="12"/>
    </row>
    <row r="54" spans="1:12" x14ac:dyDescent="0.25">
      <c r="F54" s="5"/>
      <c r="G54" s="23"/>
      <c r="H54" s="23"/>
      <c r="I54" s="10"/>
      <c r="J54" s="10"/>
      <c r="K54" s="11"/>
      <c r="L54" s="12"/>
    </row>
    <row r="55" spans="1:12" x14ac:dyDescent="0.25">
      <c r="A55" s="41" t="s">
        <v>9</v>
      </c>
      <c r="B55" s="41"/>
      <c r="C55" s="41"/>
      <c r="D55" s="41"/>
      <c r="E55" s="41"/>
      <c r="F55" s="43" t="s">
        <v>6</v>
      </c>
      <c r="G55" s="58" t="s">
        <v>3</v>
      </c>
      <c r="H55" s="45"/>
      <c r="I55" s="46" t="s">
        <v>7</v>
      </c>
      <c r="J55" s="46"/>
    </row>
    <row r="56" spans="1:12" x14ac:dyDescent="0.25">
      <c r="A56" s="42"/>
      <c r="B56" s="42"/>
      <c r="C56" s="42"/>
      <c r="D56" s="42"/>
      <c r="E56" s="42"/>
      <c r="F56" s="57"/>
      <c r="G56" s="6" t="s">
        <v>4</v>
      </c>
      <c r="H56" s="32" t="s">
        <v>5</v>
      </c>
      <c r="I56" s="19" t="s">
        <v>4</v>
      </c>
      <c r="J56" s="19" t="s">
        <v>5</v>
      </c>
      <c r="K56" s="6" t="s">
        <v>10</v>
      </c>
      <c r="L56" s="6" t="s">
        <v>15</v>
      </c>
    </row>
    <row r="57" spans="1:12" x14ac:dyDescent="0.25">
      <c r="A57" s="35" t="s">
        <v>55</v>
      </c>
      <c r="B57" s="36"/>
      <c r="C57" s="36"/>
      <c r="D57" s="36"/>
      <c r="E57" s="36"/>
      <c r="F57" s="22" t="s">
        <v>12</v>
      </c>
      <c r="G57" s="23">
        <v>16</v>
      </c>
      <c r="H57" s="25">
        <f t="shared" ref="H57:H79" si="6">G57*L57</f>
        <v>376.8</v>
      </c>
      <c r="I57" s="8">
        <f t="shared" ref="I57:I79" si="7">G57/K57</f>
        <v>3.2</v>
      </c>
      <c r="J57" s="9">
        <f t="shared" ref="J57:J79" si="8">I57*L57</f>
        <v>75.36</v>
      </c>
      <c r="K57" s="11">
        <v>5</v>
      </c>
      <c r="L57" s="12">
        <f>J13</f>
        <v>23.55</v>
      </c>
    </row>
    <row r="58" spans="1:12" x14ac:dyDescent="0.25">
      <c r="A58" s="53" t="s">
        <v>56</v>
      </c>
      <c r="B58" s="54"/>
      <c r="C58" s="54"/>
      <c r="D58" s="54"/>
      <c r="E58" s="54"/>
      <c r="F58" s="20" t="s">
        <v>13</v>
      </c>
      <c r="G58" s="23">
        <v>60.8</v>
      </c>
      <c r="H58" s="24">
        <f t="shared" si="6"/>
        <v>1431.84</v>
      </c>
      <c r="I58" s="13">
        <f t="shared" si="7"/>
        <v>3.04</v>
      </c>
      <c r="J58" s="14">
        <f t="shared" si="8"/>
        <v>71.591999999999999</v>
      </c>
      <c r="K58" s="11">
        <v>20</v>
      </c>
      <c r="L58" s="12">
        <f>J13</f>
        <v>23.55</v>
      </c>
    </row>
    <row r="59" spans="1:12" x14ac:dyDescent="0.25">
      <c r="A59" s="39" t="s">
        <v>57</v>
      </c>
      <c r="B59" s="40"/>
      <c r="C59" s="40"/>
      <c r="D59" s="40"/>
      <c r="E59" s="40"/>
      <c r="F59" s="21" t="s">
        <v>14</v>
      </c>
      <c r="G59" s="26">
        <v>2484</v>
      </c>
      <c r="H59" s="26">
        <f t="shared" si="6"/>
        <v>58498.200000000004</v>
      </c>
      <c r="I59" s="15">
        <f t="shared" si="7"/>
        <v>2.484</v>
      </c>
      <c r="J59" s="16">
        <f t="shared" si="8"/>
        <v>58.498200000000004</v>
      </c>
      <c r="K59" s="11">
        <v>1000</v>
      </c>
      <c r="L59" s="12">
        <f>J13</f>
        <v>23.55</v>
      </c>
    </row>
    <row r="60" spans="1:12" x14ac:dyDescent="0.25">
      <c r="A60" s="35" t="s">
        <v>66</v>
      </c>
      <c r="B60" s="36"/>
      <c r="C60" s="36"/>
      <c r="D60" s="36"/>
      <c r="E60" s="36"/>
      <c r="F60" s="22" t="s">
        <v>12</v>
      </c>
      <c r="G60" s="23">
        <v>16.899999999999999</v>
      </c>
      <c r="H60" s="25">
        <f t="shared" si="6"/>
        <v>397.995</v>
      </c>
      <c r="I60" s="8">
        <f t="shared" si="7"/>
        <v>3.38</v>
      </c>
      <c r="J60" s="9">
        <f t="shared" si="8"/>
        <v>79.599000000000004</v>
      </c>
      <c r="K60" s="11">
        <v>5</v>
      </c>
      <c r="L60" s="12">
        <f>J13</f>
        <v>23.55</v>
      </c>
    </row>
    <row r="61" spans="1:12" x14ac:dyDescent="0.25">
      <c r="A61" s="53" t="s">
        <v>67</v>
      </c>
      <c r="B61" s="54"/>
      <c r="C61" s="54"/>
      <c r="D61" s="54"/>
      <c r="E61" s="54"/>
      <c r="F61" s="20" t="s">
        <v>13</v>
      </c>
      <c r="G61" s="23">
        <v>64.400000000000006</v>
      </c>
      <c r="H61" s="24">
        <f t="shared" si="6"/>
        <v>1516.6200000000001</v>
      </c>
      <c r="I61" s="13">
        <f t="shared" si="7"/>
        <v>3.22</v>
      </c>
      <c r="J61" s="14">
        <f t="shared" si="8"/>
        <v>75.831000000000003</v>
      </c>
      <c r="K61" s="11">
        <v>20</v>
      </c>
      <c r="L61" s="12">
        <f>J13</f>
        <v>23.55</v>
      </c>
    </row>
    <row r="62" spans="1:12" x14ac:dyDescent="0.25">
      <c r="A62" s="39" t="s">
        <v>68</v>
      </c>
      <c r="B62" s="40"/>
      <c r="C62" s="40"/>
      <c r="D62" s="40"/>
      <c r="E62" s="40"/>
      <c r="F62" s="21" t="s">
        <v>14</v>
      </c>
      <c r="G62" s="26">
        <v>2677.2</v>
      </c>
      <c r="H62" s="26">
        <f t="shared" si="6"/>
        <v>63048.06</v>
      </c>
      <c r="I62" s="15">
        <f t="shared" si="7"/>
        <v>2.6772</v>
      </c>
      <c r="J62" s="16">
        <f t="shared" si="8"/>
        <v>63.04806</v>
      </c>
      <c r="K62" s="11">
        <v>1000</v>
      </c>
      <c r="L62" s="12">
        <f>J13</f>
        <v>23.55</v>
      </c>
    </row>
    <row r="63" spans="1:12" x14ac:dyDescent="0.25">
      <c r="A63" s="35" t="s">
        <v>58</v>
      </c>
      <c r="B63" s="36"/>
      <c r="C63" s="36"/>
      <c r="D63" s="36"/>
      <c r="E63" s="36"/>
      <c r="F63" s="22" t="s">
        <v>12</v>
      </c>
      <c r="G63" s="23">
        <v>17.399999999999999</v>
      </c>
      <c r="H63" s="25">
        <f t="shared" si="6"/>
        <v>409.77</v>
      </c>
      <c r="I63" s="8">
        <f t="shared" si="7"/>
        <v>3.4799999999999995</v>
      </c>
      <c r="J63" s="9">
        <f t="shared" si="8"/>
        <v>81.953999999999994</v>
      </c>
      <c r="K63" s="11">
        <v>5</v>
      </c>
      <c r="L63" s="12">
        <f>J13</f>
        <v>23.55</v>
      </c>
    </row>
    <row r="64" spans="1:12" x14ac:dyDescent="0.25">
      <c r="A64" s="53" t="s">
        <v>59</v>
      </c>
      <c r="B64" s="54"/>
      <c r="C64" s="54"/>
      <c r="D64" s="54"/>
      <c r="E64" s="54"/>
      <c r="F64" s="20" t="s">
        <v>13</v>
      </c>
      <c r="G64" s="23">
        <v>66.400000000000006</v>
      </c>
      <c r="H64" s="24">
        <f t="shared" si="6"/>
        <v>1563.7200000000003</v>
      </c>
      <c r="I64" s="13">
        <f t="shared" si="7"/>
        <v>3.3200000000000003</v>
      </c>
      <c r="J64" s="14">
        <f t="shared" si="8"/>
        <v>78.186000000000007</v>
      </c>
      <c r="K64" s="11">
        <v>20</v>
      </c>
      <c r="L64" s="12">
        <f>J13</f>
        <v>23.55</v>
      </c>
    </row>
    <row r="65" spans="1:12" x14ac:dyDescent="0.25">
      <c r="A65" s="39" t="s">
        <v>60</v>
      </c>
      <c r="B65" s="40"/>
      <c r="C65" s="40"/>
      <c r="D65" s="40"/>
      <c r="E65" s="40"/>
      <c r="F65" s="21" t="s">
        <v>14</v>
      </c>
      <c r="G65" s="26">
        <v>2760</v>
      </c>
      <c r="H65" s="26">
        <f t="shared" si="6"/>
        <v>64998</v>
      </c>
      <c r="I65" s="15">
        <f t="shared" si="7"/>
        <v>2.76</v>
      </c>
      <c r="J65" s="16">
        <f t="shared" si="8"/>
        <v>64.99799999999999</v>
      </c>
      <c r="K65" s="11">
        <v>1000</v>
      </c>
      <c r="L65" s="12">
        <f>J13</f>
        <v>23.55</v>
      </c>
    </row>
    <row r="66" spans="1:12" x14ac:dyDescent="0.25">
      <c r="A66" s="35" t="s">
        <v>61</v>
      </c>
      <c r="B66" s="36"/>
      <c r="C66" s="36"/>
      <c r="D66" s="36"/>
      <c r="E66" s="36"/>
      <c r="F66" s="22" t="s">
        <v>12</v>
      </c>
      <c r="G66" s="23">
        <v>16.899999999999999</v>
      </c>
      <c r="H66" s="25">
        <f t="shared" si="6"/>
        <v>397.995</v>
      </c>
      <c r="I66" s="8">
        <f t="shared" si="7"/>
        <v>3.38</v>
      </c>
      <c r="J66" s="9">
        <f t="shared" si="8"/>
        <v>79.599000000000004</v>
      </c>
      <c r="K66" s="11">
        <v>5</v>
      </c>
      <c r="L66" s="12">
        <f>J13</f>
        <v>23.55</v>
      </c>
    </row>
    <row r="67" spans="1:12" x14ac:dyDescent="0.25">
      <c r="A67" s="53" t="s">
        <v>62</v>
      </c>
      <c r="B67" s="54"/>
      <c r="C67" s="54"/>
      <c r="D67" s="54"/>
      <c r="E67" s="54"/>
      <c r="F67" s="20" t="s">
        <v>13</v>
      </c>
      <c r="G67" s="23">
        <v>64.400000000000006</v>
      </c>
      <c r="H67" s="24">
        <f t="shared" si="6"/>
        <v>1516.6200000000001</v>
      </c>
      <c r="I67" s="13">
        <f t="shared" si="7"/>
        <v>3.22</v>
      </c>
      <c r="J67" s="14">
        <f t="shared" si="8"/>
        <v>75.831000000000003</v>
      </c>
      <c r="K67" s="11">
        <v>20</v>
      </c>
      <c r="L67" s="12">
        <f>J13</f>
        <v>23.55</v>
      </c>
    </row>
    <row r="68" spans="1:12" x14ac:dyDescent="0.25">
      <c r="A68" s="39" t="s">
        <v>45</v>
      </c>
      <c r="B68" s="40"/>
      <c r="C68" s="40"/>
      <c r="D68" s="40"/>
      <c r="E68" s="40"/>
      <c r="F68" s="21" t="s">
        <v>14</v>
      </c>
      <c r="G68" s="26">
        <v>2677.2</v>
      </c>
      <c r="H68" s="26">
        <f t="shared" si="6"/>
        <v>63048.06</v>
      </c>
      <c r="I68" s="15">
        <f t="shared" si="7"/>
        <v>2.6772</v>
      </c>
      <c r="J68" s="16">
        <f t="shared" si="8"/>
        <v>63.04806</v>
      </c>
      <c r="K68" s="11">
        <v>1000</v>
      </c>
      <c r="L68" s="12">
        <f>J13</f>
        <v>23.55</v>
      </c>
    </row>
    <row r="69" spans="1:12" x14ac:dyDescent="0.25">
      <c r="A69" s="35" t="s">
        <v>63</v>
      </c>
      <c r="B69" s="36"/>
      <c r="C69" s="36"/>
      <c r="D69" s="36"/>
      <c r="E69" s="36"/>
      <c r="F69" s="22" t="s">
        <v>12</v>
      </c>
      <c r="G69" s="23">
        <v>22</v>
      </c>
      <c r="H69" s="25">
        <f t="shared" si="6"/>
        <v>518.1</v>
      </c>
      <c r="I69" s="8">
        <f t="shared" si="7"/>
        <v>4.4000000000000004</v>
      </c>
      <c r="J69" s="9">
        <f t="shared" si="8"/>
        <v>103.62</v>
      </c>
      <c r="K69" s="11">
        <v>5</v>
      </c>
      <c r="L69" s="12">
        <f>J13</f>
        <v>23.55</v>
      </c>
    </row>
    <row r="70" spans="1:12" x14ac:dyDescent="0.25">
      <c r="A70" s="53" t="s">
        <v>64</v>
      </c>
      <c r="B70" s="54"/>
      <c r="C70" s="54"/>
      <c r="D70" s="54"/>
      <c r="E70" s="54"/>
      <c r="F70" s="20" t="s">
        <v>13</v>
      </c>
      <c r="G70" s="23">
        <v>85.2</v>
      </c>
      <c r="H70" s="24">
        <f t="shared" si="6"/>
        <v>2006.46</v>
      </c>
      <c r="I70" s="13">
        <f t="shared" si="7"/>
        <v>4.26</v>
      </c>
      <c r="J70" s="14">
        <f t="shared" si="8"/>
        <v>100.32299999999999</v>
      </c>
      <c r="K70" s="11">
        <v>20</v>
      </c>
      <c r="L70" s="12">
        <f>J13</f>
        <v>23.55</v>
      </c>
    </row>
    <row r="71" spans="1:12" x14ac:dyDescent="0.25">
      <c r="A71" s="39" t="s">
        <v>65</v>
      </c>
      <c r="B71" s="40"/>
      <c r="C71" s="40"/>
      <c r="D71" s="40"/>
      <c r="E71" s="40"/>
      <c r="F71" s="21" t="s">
        <v>14</v>
      </c>
      <c r="G71" s="26">
        <v>3698.4</v>
      </c>
      <c r="H71" s="26">
        <f t="shared" si="6"/>
        <v>87097.32</v>
      </c>
      <c r="I71" s="15">
        <f t="shared" si="7"/>
        <v>3.6983999999999999</v>
      </c>
      <c r="J71" s="16">
        <f t="shared" si="8"/>
        <v>87.097319999999996</v>
      </c>
      <c r="K71" s="11">
        <v>1000</v>
      </c>
      <c r="L71" s="12">
        <f>J13</f>
        <v>23.55</v>
      </c>
    </row>
    <row r="72" spans="1:12" x14ac:dyDescent="0.25">
      <c r="A72" s="35" t="s">
        <v>69</v>
      </c>
      <c r="B72" s="36"/>
      <c r="C72" s="36"/>
      <c r="D72" s="36"/>
      <c r="E72" s="36"/>
      <c r="F72" s="22" t="s">
        <v>71</v>
      </c>
      <c r="G72" s="23">
        <v>22.86</v>
      </c>
      <c r="H72" s="25">
        <f t="shared" si="6"/>
        <v>538.35299999999995</v>
      </c>
      <c r="I72" s="8">
        <f t="shared" si="7"/>
        <v>22.86</v>
      </c>
      <c r="J72" s="9">
        <f t="shared" si="8"/>
        <v>538.35299999999995</v>
      </c>
      <c r="K72" s="11">
        <v>1</v>
      </c>
      <c r="L72" s="12">
        <f>J13</f>
        <v>23.55</v>
      </c>
    </row>
    <row r="73" spans="1:12" x14ac:dyDescent="0.25">
      <c r="A73" s="37"/>
      <c r="B73" s="38"/>
      <c r="C73" s="38"/>
      <c r="D73" s="38"/>
      <c r="E73" s="38"/>
      <c r="F73" s="20" t="s">
        <v>12</v>
      </c>
      <c r="G73" s="23">
        <v>108.07</v>
      </c>
      <c r="H73" s="24">
        <f t="shared" si="6"/>
        <v>2545.0484999999999</v>
      </c>
      <c r="I73" s="13">
        <f t="shared" si="7"/>
        <v>21.613999999999997</v>
      </c>
      <c r="J73" s="14">
        <f t="shared" si="8"/>
        <v>509.00969999999995</v>
      </c>
      <c r="K73" s="11">
        <v>5</v>
      </c>
      <c r="L73" s="12">
        <f>J13</f>
        <v>23.55</v>
      </c>
    </row>
    <row r="74" spans="1:12" x14ac:dyDescent="0.25">
      <c r="A74" s="39" t="s">
        <v>70</v>
      </c>
      <c r="B74" s="40"/>
      <c r="C74" s="40"/>
      <c r="D74" s="40"/>
      <c r="E74" s="40"/>
      <c r="F74" s="21" t="s">
        <v>13</v>
      </c>
      <c r="G74" s="26">
        <v>407.55</v>
      </c>
      <c r="H74" s="26">
        <f t="shared" si="6"/>
        <v>9597.8024999999998</v>
      </c>
      <c r="I74" s="15">
        <f t="shared" si="7"/>
        <v>20.377500000000001</v>
      </c>
      <c r="J74" s="16">
        <f t="shared" si="8"/>
        <v>479.89012500000007</v>
      </c>
      <c r="K74" s="11">
        <v>20</v>
      </c>
      <c r="L74" s="12">
        <f>J13</f>
        <v>23.55</v>
      </c>
    </row>
    <row r="75" spans="1:12" x14ac:dyDescent="0.25">
      <c r="A75" s="35" t="s">
        <v>72</v>
      </c>
      <c r="B75" s="36"/>
      <c r="C75" s="36"/>
      <c r="D75" s="36"/>
      <c r="E75" s="36"/>
      <c r="F75" s="22" t="s">
        <v>12</v>
      </c>
      <c r="G75" s="23">
        <v>33.200000000000003</v>
      </c>
      <c r="H75" s="25">
        <f t="shared" si="6"/>
        <v>781.86000000000013</v>
      </c>
      <c r="I75" s="8">
        <f t="shared" si="7"/>
        <v>6.6400000000000006</v>
      </c>
      <c r="J75" s="9">
        <f t="shared" si="8"/>
        <v>156.37200000000001</v>
      </c>
      <c r="K75" s="11">
        <v>5</v>
      </c>
      <c r="L75" s="12">
        <f>J13</f>
        <v>23.55</v>
      </c>
    </row>
    <row r="76" spans="1:12" x14ac:dyDescent="0.25">
      <c r="A76" s="37"/>
      <c r="B76" s="38"/>
      <c r="C76" s="38"/>
      <c r="D76" s="38"/>
      <c r="E76" s="38"/>
      <c r="F76" s="20" t="s">
        <v>13</v>
      </c>
      <c r="G76" s="23">
        <v>130</v>
      </c>
      <c r="H76" s="24">
        <f t="shared" si="6"/>
        <v>3061.5</v>
      </c>
      <c r="I76" s="13">
        <f t="shared" si="7"/>
        <v>6.5</v>
      </c>
      <c r="J76" s="14">
        <f t="shared" si="8"/>
        <v>153.07500000000002</v>
      </c>
      <c r="K76" s="11">
        <v>20</v>
      </c>
      <c r="L76" s="12">
        <f>J13</f>
        <v>23.55</v>
      </c>
    </row>
    <row r="77" spans="1:12" x14ac:dyDescent="0.25">
      <c r="A77" s="39" t="s">
        <v>73</v>
      </c>
      <c r="B77" s="40"/>
      <c r="C77" s="40"/>
      <c r="D77" s="40"/>
      <c r="E77" s="40"/>
      <c r="F77" s="21" t="s">
        <v>14</v>
      </c>
      <c r="G77" s="26">
        <v>5980</v>
      </c>
      <c r="H77" s="26">
        <f t="shared" si="6"/>
        <v>140829</v>
      </c>
      <c r="I77" s="15">
        <f t="shared" si="7"/>
        <v>5.98</v>
      </c>
      <c r="J77" s="16">
        <f t="shared" si="8"/>
        <v>140.82900000000001</v>
      </c>
      <c r="K77" s="11">
        <v>1000</v>
      </c>
      <c r="L77" s="12">
        <f>J13</f>
        <v>23.55</v>
      </c>
    </row>
    <row r="78" spans="1:12" x14ac:dyDescent="0.25">
      <c r="A78" s="35" t="s">
        <v>74</v>
      </c>
      <c r="B78" s="36"/>
      <c r="C78" s="36"/>
      <c r="D78" s="36"/>
      <c r="E78" s="36"/>
      <c r="F78" s="22" t="s">
        <v>13</v>
      </c>
      <c r="G78" s="23">
        <v>73.8</v>
      </c>
      <c r="H78" s="25">
        <f t="shared" si="6"/>
        <v>1737.99</v>
      </c>
      <c r="I78" s="8">
        <f t="shared" si="7"/>
        <v>3.69</v>
      </c>
      <c r="J78" s="9">
        <f t="shared" si="8"/>
        <v>86.899500000000003</v>
      </c>
      <c r="K78" s="11">
        <v>20</v>
      </c>
      <c r="L78" s="12">
        <f>J13</f>
        <v>23.55</v>
      </c>
    </row>
    <row r="79" spans="1:12" x14ac:dyDescent="0.25">
      <c r="A79" s="53" t="s">
        <v>75</v>
      </c>
      <c r="B79" s="54"/>
      <c r="C79" s="54"/>
      <c r="D79" s="54"/>
      <c r="E79" s="54"/>
      <c r="F79" s="55" t="s">
        <v>14</v>
      </c>
      <c r="G79" s="47">
        <v>3146.4</v>
      </c>
      <c r="H79" s="47">
        <f t="shared" si="6"/>
        <v>74097.72</v>
      </c>
      <c r="I79" s="49">
        <f t="shared" si="7"/>
        <v>3.1464000000000003</v>
      </c>
      <c r="J79" s="51">
        <f t="shared" si="8"/>
        <v>74.09772000000001</v>
      </c>
      <c r="K79" s="34">
        <v>1000</v>
      </c>
      <c r="L79" s="33">
        <f>J13</f>
        <v>23.55</v>
      </c>
    </row>
    <row r="80" spans="1:12" x14ac:dyDescent="0.25">
      <c r="A80" s="39" t="s">
        <v>76</v>
      </c>
      <c r="B80" s="40"/>
      <c r="C80" s="40"/>
      <c r="D80" s="40"/>
      <c r="E80" s="40"/>
      <c r="F80" s="56"/>
      <c r="G80" s="48"/>
      <c r="H80" s="48"/>
      <c r="I80" s="50"/>
      <c r="J80" s="52"/>
      <c r="K80" s="34"/>
      <c r="L80" s="33"/>
    </row>
    <row r="81" spans="1:12" x14ac:dyDescent="0.25">
      <c r="A81" s="35" t="s">
        <v>77</v>
      </c>
      <c r="B81" s="36"/>
      <c r="C81" s="36"/>
      <c r="D81" s="36"/>
      <c r="E81" s="36"/>
      <c r="F81" s="22" t="s">
        <v>12</v>
      </c>
      <c r="G81" s="23">
        <v>28.4</v>
      </c>
      <c r="H81" s="25">
        <f t="shared" ref="H81:H97" si="9">G81*L81</f>
        <v>668.81999999999994</v>
      </c>
      <c r="I81" s="8">
        <f t="shared" ref="I81:I97" si="10">G81/K81</f>
        <v>5.68</v>
      </c>
      <c r="J81" s="9">
        <f t="shared" ref="J81:J97" si="11">I81*L81</f>
        <v>133.76400000000001</v>
      </c>
      <c r="K81" s="11">
        <v>5</v>
      </c>
      <c r="L81" s="12">
        <f>J13</f>
        <v>23.55</v>
      </c>
    </row>
    <row r="82" spans="1:12" x14ac:dyDescent="0.25">
      <c r="A82" s="37"/>
      <c r="B82" s="38"/>
      <c r="C82" s="38"/>
      <c r="D82" s="38"/>
      <c r="E82" s="38"/>
      <c r="F82" s="20" t="s">
        <v>13</v>
      </c>
      <c r="G82" s="23">
        <v>110.4</v>
      </c>
      <c r="H82" s="24">
        <f t="shared" si="9"/>
        <v>2599.92</v>
      </c>
      <c r="I82" s="13">
        <f t="shared" si="10"/>
        <v>5.5200000000000005</v>
      </c>
      <c r="J82" s="14">
        <f t="shared" si="11"/>
        <v>129.99600000000001</v>
      </c>
      <c r="K82" s="11">
        <v>20</v>
      </c>
      <c r="L82" s="12">
        <f>J13</f>
        <v>23.55</v>
      </c>
    </row>
    <row r="83" spans="1:12" x14ac:dyDescent="0.25">
      <c r="A83" s="39" t="s">
        <v>78</v>
      </c>
      <c r="B83" s="40"/>
      <c r="C83" s="40"/>
      <c r="D83" s="40"/>
      <c r="E83" s="40"/>
      <c r="F83" s="21" t="s">
        <v>14</v>
      </c>
      <c r="G83" s="26">
        <v>4968</v>
      </c>
      <c r="H83" s="26">
        <f t="shared" si="9"/>
        <v>116996.40000000001</v>
      </c>
      <c r="I83" s="15">
        <f t="shared" si="10"/>
        <v>4.968</v>
      </c>
      <c r="J83" s="16">
        <f t="shared" si="11"/>
        <v>116.99640000000001</v>
      </c>
      <c r="K83" s="11">
        <v>1000</v>
      </c>
      <c r="L83" s="12">
        <f>J13</f>
        <v>23.55</v>
      </c>
    </row>
    <row r="84" spans="1:12" x14ac:dyDescent="0.25">
      <c r="A84" s="35" t="s">
        <v>79</v>
      </c>
      <c r="B84" s="36"/>
      <c r="C84" s="36"/>
      <c r="D84" s="36"/>
      <c r="E84" s="36"/>
      <c r="F84" s="22" t="s">
        <v>12</v>
      </c>
      <c r="G84" s="23">
        <v>19.2</v>
      </c>
      <c r="H84" s="25">
        <f t="shared" si="9"/>
        <v>452.16</v>
      </c>
      <c r="I84" s="8">
        <f t="shared" si="10"/>
        <v>3.84</v>
      </c>
      <c r="J84" s="9">
        <f t="shared" si="11"/>
        <v>90.432000000000002</v>
      </c>
      <c r="K84" s="11">
        <v>5</v>
      </c>
      <c r="L84" s="12">
        <f>J13</f>
        <v>23.55</v>
      </c>
    </row>
    <row r="85" spans="1:12" x14ac:dyDescent="0.25">
      <c r="A85" s="53" t="s">
        <v>81</v>
      </c>
      <c r="B85" s="54"/>
      <c r="C85" s="54"/>
      <c r="D85" s="54"/>
      <c r="E85" s="54"/>
      <c r="F85" s="20" t="s">
        <v>13</v>
      </c>
      <c r="G85" s="23">
        <v>73.599999999999994</v>
      </c>
      <c r="H85" s="24">
        <f t="shared" si="9"/>
        <v>1733.28</v>
      </c>
      <c r="I85" s="13">
        <f t="shared" si="10"/>
        <v>3.6799999999999997</v>
      </c>
      <c r="J85" s="14">
        <f t="shared" si="11"/>
        <v>86.664000000000001</v>
      </c>
      <c r="K85" s="11">
        <v>20</v>
      </c>
      <c r="L85" s="12">
        <f>J13</f>
        <v>23.55</v>
      </c>
    </row>
    <row r="86" spans="1:12" x14ac:dyDescent="0.25">
      <c r="A86" s="39" t="s">
        <v>80</v>
      </c>
      <c r="B86" s="40"/>
      <c r="C86" s="40"/>
      <c r="D86" s="40"/>
      <c r="E86" s="40"/>
      <c r="F86" s="21" t="s">
        <v>14</v>
      </c>
      <c r="G86" s="26">
        <v>3120</v>
      </c>
      <c r="H86" s="26">
        <f t="shared" si="9"/>
        <v>73476</v>
      </c>
      <c r="I86" s="15">
        <f t="shared" si="10"/>
        <v>3.12</v>
      </c>
      <c r="J86" s="16">
        <f t="shared" si="11"/>
        <v>73.475999999999999</v>
      </c>
      <c r="K86" s="11">
        <v>1000</v>
      </c>
      <c r="L86" s="12">
        <f>J13</f>
        <v>23.55</v>
      </c>
    </row>
    <row r="87" spans="1:12" x14ac:dyDescent="0.25">
      <c r="A87" s="35" t="s">
        <v>82</v>
      </c>
      <c r="B87" s="36"/>
      <c r="C87" s="36"/>
      <c r="D87" s="36"/>
      <c r="E87" s="36"/>
      <c r="F87" s="22" t="s">
        <v>12</v>
      </c>
      <c r="G87" s="23">
        <v>28.4</v>
      </c>
      <c r="H87" s="25">
        <f t="shared" si="9"/>
        <v>668.81999999999994</v>
      </c>
      <c r="I87" s="8">
        <f t="shared" si="10"/>
        <v>5.68</v>
      </c>
      <c r="J87" s="9">
        <f t="shared" si="11"/>
        <v>133.76400000000001</v>
      </c>
      <c r="K87" s="11">
        <v>5</v>
      </c>
      <c r="L87" s="12">
        <f>J13</f>
        <v>23.55</v>
      </c>
    </row>
    <row r="88" spans="1:12" x14ac:dyDescent="0.25">
      <c r="A88" s="37"/>
      <c r="B88" s="38"/>
      <c r="C88" s="38"/>
      <c r="D88" s="38"/>
      <c r="E88" s="38"/>
      <c r="F88" s="20" t="s">
        <v>13</v>
      </c>
      <c r="G88" s="23">
        <v>110.4</v>
      </c>
      <c r="H88" s="24">
        <f t="shared" si="9"/>
        <v>2599.92</v>
      </c>
      <c r="I88" s="13">
        <f t="shared" si="10"/>
        <v>5.5200000000000005</v>
      </c>
      <c r="J88" s="14">
        <f t="shared" si="11"/>
        <v>129.99600000000001</v>
      </c>
      <c r="K88" s="11">
        <v>20</v>
      </c>
      <c r="L88" s="12">
        <f>J13</f>
        <v>23.55</v>
      </c>
    </row>
    <row r="89" spans="1:12" x14ac:dyDescent="0.25">
      <c r="A89" s="39" t="s">
        <v>83</v>
      </c>
      <c r="B89" s="40"/>
      <c r="C89" s="40"/>
      <c r="D89" s="40"/>
      <c r="E89" s="40"/>
      <c r="F89" s="21" t="s">
        <v>14</v>
      </c>
      <c r="G89" s="26">
        <v>4968</v>
      </c>
      <c r="H89" s="26">
        <f t="shared" si="9"/>
        <v>116996.40000000001</v>
      </c>
      <c r="I89" s="15">
        <f t="shared" si="10"/>
        <v>4.968</v>
      </c>
      <c r="J89" s="16">
        <f t="shared" si="11"/>
        <v>116.99640000000001</v>
      </c>
      <c r="K89" s="11">
        <v>1000</v>
      </c>
      <c r="L89" s="12">
        <f>J13</f>
        <v>23.55</v>
      </c>
    </row>
    <row r="90" spans="1:12" x14ac:dyDescent="0.25">
      <c r="A90" s="35" t="s">
        <v>84</v>
      </c>
      <c r="B90" s="36"/>
      <c r="C90" s="36"/>
      <c r="D90" s="36"/>
      <c r="E90" s="36"/>
      <c r="F90" s="22" t="s">
        <v>12</v>
      </c>
      <c r="G90" s="23">
        <v>29.88</v>
      </c>
      <c r="H90" s="25">
        <f t="shared" si="9"/>
        <v>703.67399999999998</v>
      </c>
      <c r="I90" s="8">
        <f t="shared" si="10"/>
        <v>5.976</v>
      </c>
      <c r="J90" s="9">
        <f t="shared" si="11"/>
        <v>140.73480000000001</v>
      </c>
      <c r="K90" s="11">
        <v>5</v>
      </c>
      <c r="L90" s="12">
        <f>J13</f>
        <v>23.55</v>
      </c>
    </row>
    <row r="91" spans="1:12" x14ac:dyDescent="0.25">
      <c r="A91" s="37"/>
      <c r="B91" s="38"/>
      <c r="C91" s="38"/>
      <c r="D91" s="38"/>
      <c r="E91" s="38"/>
      <c r="F91" s="20" t="s">
        <v>13</v>
      </c>
      <c r="G91" s="23">
        <v>116.68</v>
      </c>
      <c r="H91" s="24">
        <f t="shared" si="9"/>
        <v>2747.8140000000003</v>
      </c>
      <c r="I91" s="13">
        <f t="shared" si="10"/>
        <v>5.8340000000000005</v>
      </c>
      <c r="J91" s="14">
        <f t="shared" si="11"/>
        <v>137.39070000000001</v>
      </c>
      <c r="K91" s="11">
        <v>20</v>
      </c>
      <c r="L91" s="12">
        <f>J13</f>
        <v>23.55</v>
      </c>
    </row>
    <row r="92" spans="1:12" x14ac:dyDescent="0.25">
      <c r="A92" s="39" t="s">
        <v>85</v>
      </c>
      <c r="B92" s="40"/>
      <c r="C92" s="40"/>
      <c r="D92" s="40"/>
      <c r="E92" s="40"/>
      <c r="F92" s="21" t="s">
        <v>14</v>
      </c>
      <c r="G92" s="26">
        <v>5304</v>
      </c>
      <c r="H92" s="26">
        <f t="shared" si="9"/>
        <v>124909.2</v>
      </c>
      <c r="I92" s="15">
        <f t="shared" si="10"/>
        <v>5.3040000000000003</v>
      </c>
      <c r="J92" s="16">
        <f t="shared" si="11"/>
        <v>124.90920000000001</v>
      </c>
      <c r="K92" s="11">
        <v>1000</v>
      </c>
      <c r="L92" s="12">
        <f>J13</f>
        <v>23.55</v>
      </c>
    </row>
    <row r="93" spans="1:12" x14ac:dyDescent="0.25">
      <c r="A93" s="35" t="s">
        <v>86</v>
      </c>
      <c r="B93" s="36"/>
      <c r="C93" s="36"/>
      <c r="D93" s="36"/>
      <c r="E93" s="36"/>
      <c r="F93" s="22" t="s">
        <v>12</v>
      </c>
      <c r="G93" s="23">
        <v>24.6</v>
      </c>
      <c r="H93" s="25">
        <f t="shared" si="9"/>
        <v>579.33000000000004</v>
      </c>
      <c r="I93" s="8">
        <f t="shared" si="10"/>
        <v>4.92</v>
      </c>
      <c r="J93" s="9">
        <f t="shared" si="11"/>
        <v>115.866</v>
      </c>
      <c r="K93" s="11">
        <v>5</v>
      </c>
      <c r="L93" s="12">
        <f>J13</f>
        <v>23.55</v>
      </c>
    </row>
    <row r="94" spans="1:12" x14ac:dyDescent="0.25">
      <c r="A94" s="37"/>
      <c r="B94" s="38"/>
      <c r="C94" s="38"/>
      <c r="D94" s="38"/>
      <c r="E94" s="38"/>
      <c r="F94" s="20" t="s">
        <v>13</v>
      </c>
      <c r="G94" s="23">
        <v>95.4</v>
      </c>
      <c r="H94" s="24">
        <f t="shared" si="9"/>
        <v>2246.67</v>
      </c>
      <c r="I94" s="13">
        <f t="shared" si="10"/>
        <v>4.7700000000000005</v>
      </c>
      <c r="J94" s="14">
        <f t="shared" si="11"/>
        <v>112.33350000000002</v>
      </c>
      <c r="K94" s="11">
        <v>20</v>
      </c>
      <c r="L94" s="12">
        <f>J13</f>
        <v>23.55</v>
      </c>
    </row>
    <row r="95" spans="1:12" x14ac:dyDescent="0.25">
      <c r="A95" s="39" t="s">
        <v>87</v>
      </c>
      <c r="B95" s="40"/>
      <c r="C95" s="40"/>
      <c r="D95" s="40"/>
      <c r="E95" s="40"/>
      <c r="F95" s="21" t="s">
        <v>14</v>
      </c>
      <c r="G95" s="26">
        <v>4222.8</v>
      </c>
      <c r="H95" s="26">
        <f t="shared" si="9"/>
        <v>99446.94</v>
      </c>
      <c r="I95" s="15">
        <f t="shared" si="10"/>
        <v>4.2228000000000003</v>
      </c>
      <c r="J95" s="16">
        <f t="shared" si="11"/>
        <v>99.446940000000012</v>
      </c>
      <c r="K95" s="11">
        <v>1000</v>
      </c>
      <c r="L95" s="12">
        <f>J13</f>
        <v>23.55</v>
      </c>
    </row>
    <row r="96" spans="1:12" x14ac:dyDescent="0.25">
      <c r="A96" s="35" t="s">
        <v>88</v>
      </c>
      <c r="B96" s="36"/>
      <c r="C96" s="36"/>
      <c r="D96" s="36"/>
      <c r="E96" s="36"/>
      <c r="F96" s="22" t="s">
        <v>12</v>
      </c>
      <c r="G96" s="23">
        <v>20.7</v>
      </c>
      <c r="H96" s="25">
        <f t="shared" si="9"/>
        <v>487.48500000000001</v>
      </c>
      <c r="I96" s="8">
        <f t="shared" si="10"/>
        <v>4.1399999999999997</v>
      </c>
      <c r="J96" s="9">
        <f t="shared" si="11"/>
        <v>97.497</v>
      </c>
      <c r="K96" s="11">
        <v>5</v>
      </c>
      <c r="L96" s="12">
        <f>J13</f>
        <v>23.55</v>
      </c>
    </row>
    <row r="97" spans="1:12" x14ac:dyDescent="0.25">
      <c r="A97" s="53" t="s">
        <v>89</v>
      </c>
      <c r="B97" s="54"/>
      <c r="C97" s="54"/>
      <c r="D97" s="54"/>
      <c r="E97" s="54"/>
      <c r="F97" s="55" t="s">
        <v>13</v>
      </c>
      <c r="G97" s="47">
        <v>80.040000000000006</v>
      </c>
      <c r="H97" s="47">
        <f t="shared" si="9"/>
        <v>1884.9420000000002</v>
      </c>
      <c r="I97" s="49">
        <f t="shared" si="10"/>
        <v>4.0020000000000007</v>
      </c>
      <c r="J97" s="51">
        <f t="shared" si="11"/>
        <v>94.247100000000017</v>
      </c>
      <c r="K97" s="34">
        <v>20</v>
      </c>
      <c r="L97" s="33">
        <f>J13</f>
        <v>23.55</v>
      </c>
    </row>
    <row r="98" spans="1:12" x14ac:dyDescent="0.25">
      <c r="A98" s="39" t="s">
        <v>90</v>
      </c>
      <c r="B98" s="40"/>
      <c r="C98" s="40"/>
      <c r="D98" s="40"/>
      <c r="E98" s="40"/>
      <c r="F98" s="56"/>
      <c r="G98" s="48"/>
      <c r="H98" s="48"/>
      <c r="I98" s="50"/>
      <c r="J98" s="52"/>
      <c r="K98" s="34"/>
      <c r="L98" s="33"/>
    </row>
    <row r="99" spans="1:12" x14ac:dyDescent="0.25">
      <c r="A99" s="35" t="s">
        <v>91</v>
      </c>
      <c r="B99" s="36"/>
      <c r="C99" s="36"/>
      <c r="D99" s="36"/>
      <c r="E99" s="36"/>
      <c r="F99" s="22" t="s">
        <v>92</v>
      </c>
      <c r="G99" s="23">
        <v>42.9</v>
      </c>
      <c r="H99" s="25">
        <f t="shared" ref="H99:H108" si="12">G99*L99</f>
        <v>1010.295</v>
      </c>
      <c r="I99" s="8">
        <f t="shared" ref="I99:I108" si="13">G99/K99</f>
        <v>8.58</v>
      </c>
      <c r="J99" s="9">
        <f t="shared" ref="J99:J108" si="14">I99*L99</f>
        <v>202.059</v>
      </c>
      <c r="K99" s="11">
        <v>5</v>
      </c>
      <c r="L99" s="12">
        <f>J13</f>
        <v>23.55</v>
      </c>
    </row>
    <row r="100" spans="1:12" x14ac:dyDescent="0.25">
      <c r="A100" s="39" t="s">
        <v>99</v>
      </c>
      <c r="B100" s="40"/>
      <c r="C100" s="40"/>
      <c r="D100" s="40"/>
      <c r="E100" s="40"/>
      <c r="F100" s="21" t="s">
        <v>93</v>
      </c>
      <c r="G100" s="26">
        <v>195</v>
      </c>
      <c r="H100" s="26">
        <f t="shared" si="12"/>
        <v>4592.25</v>
      </c>
      <c r="I100" s="15">
        <f t="shared" si="13"/>
        <v>7.8</v>
      </c>
      <c r="J100" s="16">
        <f t="shared" si="14"/>
        <v>183.69</v>
      </c>
      <c r="K100" s="11">
        <v>25</v>
      </c>
      <c r="L100" s="12">
        <f>J13</f>
        <v>23.55</v>
      </c>
    </row>
    <row r="101" spans="1:12" x14ac:dyDescent="0.25">
      <c r="A101" s="35" t="s">
        <v>94</v>
      </c>
      <c r="B101" s="36"/>
      <c r="C101" s="36"/>
      <c r="D101" s="36"/>
      <c r="E101" s="36"/>
      <c r="F101" s="22" t="s">
        <v>92</v>
      </c>
      <c r="G101" s="23">
        <v>48.76</v>
      </c>
      <c r="H101" s="25">
        <f t="shared" si="12"/>
        <v>1148.298</v>
      </c>
      <c r="I101" s="8">
        <f t="shared" si="13"/>
        <v>9.7519999999999989</v>
      </c>
      <c r="J101" s="9">
        <f t="shared" si="14"/>
        <v>229.65959999999998</v>
      </c>
      <c r="K101" s="11">
        <v>5</v>
      </c>
      <c r="L101" s="12">
        <f>J13</f>
        <v>23.55</v>
      </c>
    </row>
    <row r="102" spans="1:12" x14ac:dyDescent="0.25">
      <c r="A102" s="39" t="s">
        <v>100</v>
      </c>
      <c r="B102" s="40"/>
      <c r="C102" s="40"/>
      <c r="D102" s="40"/>
      <c r="E102" s="40"/>
      <c r="F102" s="21" t="s">
        <v>93</v>
      </c>
      <c r="G102" s="26">
        <v>224.26</v>
      </c>
      <c r="H102" s="26">
        <f t="shared" si="12"/>
        <v>5281.3230000000003</v>
      </c>
      <c r="I102" s="15">
        <f t="shared" si="13"/>
        <v>8.9703999999999997</v>
      </c>
      <c r="J102" s="16">
        <f t="shared" si="14"/>
        <v>211.25291999999999</v>
      </c>
      <c r="K102" s="11">
        <v>25</v>
      </c>
      <c r="L102" s="12">
        <f>J13</f>
        <v>23.55</v>
      </c>
    </row>
    <row r="103" spans="1:12" x14ac:dyDescent="0.25">
      <c r="A103" s="35" t="s">
        <v>95</v>
      </c>
      <c r="B103" s="36"/>
      <c r="C103" s="36"/>
      <c r="D103" s="36"/>
      <c r="E103" s="36"/>
      <c r="F103" s="22" t="s">
        <v>92</v>
      </c>
      <c r="G103" s="23">
        <v>48.76</v>
      </c>
      <c r="H103" s="25">
        <f t="shared" si="12"/>
        <v>1148.298</v>
      </c>
      <c r="I103" s="8">
        <f t="shared" si="13"/>
        <v>9.7519999999999989</v>
      </c>
      <c r="J103" s="9">
        <f t="shared" si="14"/>
        <v>229.65959999999998</v>
      </c>
      <c r="K103" s="11">
        <v>5</v>
      </c>
      <c r="L103" s="12">
        <f>J13</f>
        <v>23.55</v>
      </c>
    </row>
    <row r="104" spans="1:12" x14ac:dyDescent="0.25">
      <c r="A104" s="39" t="s">
        <v>101</v>
      </c>
      <c r="B104" s="40"/>
      <c r="C104" s="40"/>
      <c r="D104" s="40"/>
      <c r="E104" s="40"/>
      <c r="F104" s="21" t="s">
        <v>93</v>
      </c>
      <c r="G104" s="26">
        <v>224.26</v>
      </c>
      <c r="H104" s="26">
        <f t="shared" si="12"/>
        <v>5281.3230000000003</v>
      </c>
      <c r="I104" s="15">
        <f t="shared" si="13"/>
        <v>8.9703999999999997</v>
      </c>
      <c r="J104" s="16">
        <f t="shared" si="14"/>
        <v>211.25291999999999</v>
      </c>
      <c r="K104" s="11">
        <v>25</v>
      </c>
      <c r="L104" s="12">
        <f>J13</f>
        <v>23.55</v>
      </c>
    </row>
    <row r="105" spans="1:12" x14ac:dyDescent="0.25">
      <c r="A105" s="35" t="s">
        <v>96</v>
      </c>
      <c r="B105" s="36"/>
      <c r="C105" s="36"/>
      <c r="D105" s="36"/>
      <c r="E105" s="36"/>
      <c r="F105" s="22" t="s">
        <v>92</v>
      </c>
      <c r="G105" s="23">
        <v>46.8</v>
      </c>
      <c r="H105" s="25">
        <f t="shared" si="12"/>
        <v>1102.1399999999999</v>
      </c>
      <c r="I105" s="8">
        <f t="shared" si="13"/>
        <v>9.36</v>
      </c>
      <c r="J105" s="9">
        <f t="shared" si="14"/>
        <v>220.428</v>
      </c>
      <c r="K105" s="11">
        <v>5</v>
      </c>
      <c r="L105" s="12">
        <f>J13</f>
        <v>23.55</v>
      </c>
    </row>
    <row r="106" spans="1:12" x14ac:dyDescent="0.25">
      <c r="A106" s="39" t="s">
        <v>102</v>
      </c>
      <c r="B106" s="40"/>
      <c r="C106" s="40"/>
      <c r="D106" s="40"/>
      <c r="E106" s="40"/>
      <c r="F106" s="21" t="s">
        <v>93</v>
      </c>
      <c r="G106" s="26">
        <v>214.5</v>
      </c>
      <c r="H106" s="26">
        <f t="shared" si="12"/>
        <v>5051.4750000000004</v>
      </c>
      <c r="I106" s="15">
        <f t="shared" si="13"/>
        <v>8.58</v>
      </c>
      <c r="J106" s="16">
        <f t="shared" si="14"/>
        <v>202.059</v>
      </c>
      <c r="K106" s="11">
        <v>25</v>
      </c>
      <c r="L106" s="12">
        <f>J13</f>
        <v>23.55</v>
      </c>
    </row>
    <row r="107" spans="1:12" x14ac:dyDescent="0.25">
      <c r="A107" s="35" t="s">
        <v>97</v>
      </c>
      <c r="B107" s="36"/>
      <c r="C107" s="36"/>
      <c r="D107" s="36"/>
      <c r="E107" s="36"/>
      <c r="F107" s="22" t="s">
        <v>92</v>
      </c>
      <c r="G107" s="23">
        <v>53.3</v>
      </c>
      <c r="H107" s="25">
        <f t="shared" si="12"/>
        <v>1255.2149999999999</v>
      </c>
      <c r="I107" s="8">
        <f t="shared" si="13"/>
        <v>10.66</v>
      </c>
      <c r="J107" s="9">
        <f t="shared" si="14"/>
        <v>251.04300000000001</v>
      </c>
      <c r="K107" s="11">
        <v>5</v>
      </c>
      <c r="L107" s="12">
        <f>J13</f>
        <v>23.55</v>
      </c>
    </row>
    <row r="108" spans="1:12" x14ac:dyDescent="0.25">
      <c r="A108" s="39" t="s">
        <v>103</v>
      </c>
      <c r="B108" s="40"/>
      <c r="C108" s="40"/>
      <c r="D108" s="40"/>
      <c r="E108" s="40"/>
      <c r="F108" s="21" t="s">
        <v>93</v>
      </c>
      <c r="G108" s="26">
        <v>247</v>
      </c>
      <c r="H108" s="26">
        <f t="shared" si="12"/>
        <v>5816.85</v>
      </c>
      <c r="I108" s="15">
        <f t="shared" si="13"/>
        <v>9.8800000000000008</v>
      </c>
      <c r="J108" s="16">
        <f t="shared" si="14"/>
        <v>232.67400000000004</v>
      </c>
      <c r="K108" s="11">
        <v>25</v>
      </c>
      <c r="L108" s="12">
        <f>J13</f>
        <v>23.55</v>
      </c>
    </row>
    <row r="109" spans="1:12" x14ac:dyDescent="0.25">
      <c r="F109" s="5"/>
      <c r="G109" s="23"/>
      <c r="H109" s="23"/>
      <c r="I109" s="10"/>
      <c r="J109" s="10"/>
      <c r="K109" s="11"/>
      <c r="L109" s="12"/>
    </row>
    <row r="110" spans="1:12" x14ac:dyDescent="0.25">
      <c r="A110" s="41" t="s">
        <v>9</v>
      </c>
      <c r="B110" s="41"/>
      <c r="C110" s="41"/>
      <c r="D110" s="41"/>
      <c r="E110" s="41"/>
      <c r="F110" s="43" t="s">
        <v>6</v>
      </c>
      <c r="G110" s="45" t="s">
        <v>3</v>
      </c>
      <c r="H110" s="45"/>
      <c r="I110" s="46" t="s">
        <v>7</v>
      </c>
      <c r="J110" s="46"/>
    </row>
    <row r="111" spans="1:12" x14ac:dyDescent="0.25">
      <c r="A111" s="42"/>
      <c r="B111" s="42"/>
      <c r="C111" s="42"/>
      <c r="D111" s="42"/>
      <c r="E111" s="42"/>
      <c r="F111" s="44"/>
      <c r="G111" s="6" t="s">
        <v>4</v>
      </c>
      <c r="H111" s="31" t="s">
        <v>5</v>
      </c>
      <c r="I111" s="19" t="s">
        <v>4</v>
      </c>
      <c r="J111" s="19" t="s">
        <v>5</v>
      </c>
      <c r="K111" s="6" t="s">
        <v>10</v>
      </c>
      <c r="L111" s="6" t="s">
        <v>15</v>
      </c>
    </row>
    <row r="112" spans="1:12" x14ac:dyDescent="0.25">
      <c r="A112" s="35" t="s">
        <v>98</v>
      </c>
      <c r="B112" s="36"/>
      <c r="C112" s="36"/>
      <c r="D112" s="36"/>
      <c r="E112" s="36"/>
      <c r="F112" s="22" t="s">
        <v>12</v>
      </c>
      <c r="G112" s="23">
        <v>18.600000000000001</v>
      </c>
      <c r="H112" s="25">
        <f t="shared" ref="H112:H124" si="15">G112*L112</f>
        <v>438.03000000000003</v>
      </c>
      <c r="I112" s="8">
        <f t="shared" ref="I112:I124" si="16">G112/K112</f>
        <v>3.72</v>
      </c>
      <c r="J112" s="9">
        <f t="shared" ref="J112:J124" si="17">I112*L112</f>
        <v>87.606000000000009</v>
      </c>
      <c r="K112" s="11">
        <v>5</v>
      </c>
      <c r="L112" s="12">
        <f>J13</f>
        <v>23.55</v>
      </c>
    </row>
    <row r="113" spans="1:12" x14ac:dyDescent="0.25">
      <c r="A113" s="37"/>
      <c r="B113" s="38"/>
      <c r="C113" s="38"/>
      <c r="D113" s="38"/>
      <c r="E113" s="38"/>
      <c r="F113" s="20" t="s">
        <v>13</v>
      </c>
      <c r="G113" s="23">
        <v>71.8</v>
      </c>
      <c r="H113" s="24">
        <f t="shared" si="15"/>
        <v>1690.8899999999999</v>
      </c>
      <c r="I113" s="13">
        <f t="shared" si="16"/>
        <v>3.59</v>
      </c>
      <c r="J113" s="14">
        <f t="shared" si="17"/>
        <v>84.544499999999999</v>
      </c>
      <c r="K113" s="11">
        <v>20</v>
      </c>
      <c r="L113" s="12">
        <f>J13</f>
        <v>23.55</v>
      </c>
    </row>
    <row r="114" spans="1:12" x14ac:dyDescent="0.25">
      <c r="A114" s="39" t="s">
        <v>104</v>
      </c>
      <c r="B114" s="40"/>
      <c r="C114" s="40"/>
      <c r="D114" s="40"/>
      <c r="E114" s="40"/>
      <c r="F114" s="21" t="s">
        <v>14</v>
      </c>
      <c r="G114" s="26">
        <v>3068</v>
      </c>
      <c r="H114" s="26">
        <f t="shared" si="15"/>
        <v>72251.400000000009</v>
      </c>
      <c r="I114" s="15">
        <f t="shared" si="16"/>
        <v>3.0680000000000001</v>
      </c>
      <c r="J114" s="16">
        <f t="shared" si="17"/>
        <v>72.251400000000004</v>
      </c>
      <c r="K114" s="11">
        <v>1000</v>
      </c>
      <c r="L114" s="12">
        <f>J13</f>
        <v>23.55</v>
      </c>
    </row>
    <row r="115" spans="1:12" x14ac:dyDescent="0.25">
      <c r="A115" s="35" t="s">
        <v>105</v>
      </c>
      <c r="B115" s="36"/>
      <c r="C115" s="36"/>
      <c r="D115" s="36"/>
      <c r="E115" s="36"/>
      <c r="F115" s="22" t="s">
        <v>12</v>
      </c>
      <c r="G115" s="23">
        <v>25.7</v>
      </c>
      <c r="H115" s="25">
        <f t="shared" si="15"/>
        <v>605.23500000000001</v>
      </c>
      <c r="I115" s="8">
        <f t="shared" si="16"/>
        <v>5.14</v>
      </c>
      <c r="J115" s="9">
        <f t="shared" si="17"/>
        <v>121.047</v>
      </c>
      <c r="K115" s="11">
        <v>5</v>
      </c>
      <c r="L115" s="12">
        <f>J13</f>
        <v>23.55</v>
      </c>
    </row>
    <row r="116" spans="1:12" x14ac:dyDescent="0.25">
      <c r="A116" s="37"/>
      <c r="B116" s="38"/>
      <c r="C116" s="38"/>
      <c r="D116" s="38"/>
      <c r="E116" s="38"/>
      <c r="F116" s="20" t="s">
        <v>13</v>
      </c>
      <c r="G116" s="23">
        <v>100.4</v>
      </c>
      <c r="H116" s="24">
        <f t="shared" si="15"/>
        <v>2364.42</v>
      </c>
      <c r="I116" s="13">
        <f t="shared" si="16"/>
        <v>5.0200000000000005</v>
      </c>
      <c r="J116" s="14">
        <f t="shared" si="17"/>
        <v>118.22100000000002</v>
      </c>
      <c r="K116" s="11">
        <v>20</v>
      </c>
      <c r="L116" s="12">
        <f>J13</f>
        <v>23.55</v>
      </c>
    </row>
    <row r="117" spans="1:12" x14ac:dyDescent="0.25">
      <c r="A117" s="39" t="s">
        <v>106</v>
      </c>
      <c r="B117" s="40"/>
      <c r="C117" s="40"/>
      <c r="D117" s="40"/>
      <c r="E117" s="40"/>
      <c r="F117" s="21" t="s">
        <v>14</v>
      </c>
      <c r="G117" s="26">
        <v>4498</v>
      </c>
      <c r="H117" s="26">
        <f t="shared" si="15"/>
        <v>105927.90000000001</v>
      </c>
      <c r="I117" s="15">
        <f t="shared" si="16"/>
        <v>4.4980000000000002</v>
      </c>
      <c r="J117" s="16">
        <f t="shared" si="17"/>
        <v>105.92790000000001</v>
      </c>
      <c r="K117" s="11">
        <v>1000</v>
      </c>
      <c r="L117" s="12">
        <f>J13</f>
        <v>23.55</v>
      </c>
    </row>
    <row r="118" spans="1:12" x14ac:dyDescent="0.25">
      <c r="A118" s="35" t="s">
        <v>107</v>
      </c>
      <c r="B118" s="36"/>
      <c r="C118" s="36"/>
      <c r="D118" s="36"/>
      <c r="E118" s="36"/>
      <c r="F118" s="22" t="s">
        <v>12</v>
      </c>
      <c r="G118" s="23">
        <v>20.399999999999999</v>
      </c>
      <c r="H118" s="25">
        <f t="shared" si="15"/>
        <v>480.41999999999996</v>
      </c>
      <c r="I118" s="8">
        <f t="shared" si="16"/>
        <v>4.08</v>
      </c>
      <c r="J118" s="9">
        <f t="shared" si="17"/>
        <v>96.084000000000003</v>
      </c>
      <c r="K118" s="11">
        <v>5</v>
      </c>
      <c r="L118" s="12">
        <f>J13</f>
        <v>23.55</v>
      </c>
    </row>
    <row r="119" spans="1:12" x14ac:dyDescent="0.25">
      <c r="A119" s="37"/>
      <c r="B119" s="38"/>
      <c r="C119" s="38"/>
      <c r="D119" s="38"/>
      <c r="E119" s="38"/>
      <c r="F119" s="20" t="s">
        <v>13</v>
      </c>
      <c r="G119" s="23">
        <v>79</v>
      </c>
      <c r="H119" s="24">
        <f t="shared" si="15"/>
        <v>1860.45</v>
      </c>
      <c r="I119" s="13">
        <f t="shared" si="16"/>
        <v>3.95</v>
      </c>
      <c r="J119" s="14">
        <f t="shared" si="17"/>
        <v>93.022500000000008</v>
      </c>
      <c r="K119" s="11">
        <v>20</v>
      </c>
      <c r="L119" s="12">
        <f>J13</f>
        <v>23.55</v>
      </c>
    </row>
    <row r="120" spans="1:12" x14ac:dyDescent="0.25">
      <c r="A120" s="39" t="s">
        <v>108</v>
      </c>
      <c r="B120" s="40"/>
      <c r="C120" s="40"/>
      <c r="D120" s="40"/>
      <c r="E120" s="40"/>
      <c r="F120" s="21" t="s">
        <v>14</v>
      </c>
      <c r="G120" s="26">
        <v>3432</v>
      </c>
      <c r="H120" s="26">
        <f t="shared" si="15"/>
        <v>80823.600000000006</v>
      </c>
      <c r="I120" s="15">
        <f t="shared" si="16"/>
        <v>3.4319999999999999</v>
      </c>
      <c r="J120" s="16">
        <f t="shared" si="17"/>
        <v>80.823599999999999</v>
      </c>
      <c r="K120" s="11">
        <v>1000</v>
      </c>
      <c r="L120" s="12">
        <f>J13</f>
        <v>23.55</v>
      </c>
    </row>
    <row r="121" spans="1:12" x14ac:dyDescent="0.25">
      <c r="A121" s="35" t="s">
        <v>109</v>
      </c>
      <c r="B121" s="36"/>
      <c r="C121" s="36"/>
      <c r="D121" s="36"/>
      <c r="E121" s="36"/>
      <c r="F121" s="22" t="s">
        <v>12</v>
      </c>
      <c r="G121" s="23">
        <v>27.3</v>
      </c>
      <c r="H121" s="25">
        <f t="shared" si="15"/>
        <v>642.91500000000008</v>
      </c>
      <c r="I121" s="8">
        <f t="shared" si="16"/>
        <v>5.46</v>
      </c>
      <c r="J121" s="9">
        <f t="shared" si="17"/>
        <v>128.583</v>
      </c>
      <c r="K121" s="11">
        <v>5</v>
      </c>
      <c r="L121" s="12">
        <f>J13</f>
        <v>23.55</v>
      </c>
    </row>
    <row r="122" spans="1:12" x14ac:dyDescent="0.25">
      <c r="A122" s="37"/>
      <c r="B122" s="38"/>
      <c r="C122" s="38"/>
      <c r="D122" s="38"/>
      <c r="E122" s="38"/>
      <c r="F122" s="20" t="s">
        <v>13</v>
      </c>
      <c r="G122" s="23">
        <v>106.6</v>
      </c>
      <c r="H122" s="24">
        <f t="shared" si="15"/>
        <v>2510.4299999999998</v>
      </c>
      <c r="I122" s="13">
        <f t="shared" si="16"/>
        <v>5.33</v>
      </c>
      <c r="J122" s="14">
        <f t="shared" si="17"/>
        <v>125.5215</v>
      </c>
      <c r="K122" s="11">
        <v>20</v>
      </c>
      <c r="L122" s="12">
        <f>J13</f>
        <v>23.55</v>
      </c>
    </row>
    <row r="123" spans="1:12" x14ac:dyDescent="0.25">
      <c r="A123" s="39" t="s">
        <v>110</v>
      </c>
      <c r="B123" s="40"/>
      <c r="C123" s="40"/>
      <c r="D123" s="40"/>
      <c r="E123" s="40"/>
      <c r="F123" s="21" t="s">
        <v>14</v>
      </c>
      <c r="G123" s="26">
        <v>4810</v>
      </c>
      <c r="H123" s="26">
        <f t="shared" si="15"/>
        <v>113275.5</v>
      </c>
      <c r="I123" s="15">
        <f t="shared" si="16"/>
        <v>4.8099999999999996</v>
      </c>
      <c r="J123" s="16">
        <f t="shared" si="17"/>
        <v>113.27549999999999</v>
      </c>
      <c r="K123" s="11">
        <v>1000</v>
      </c>
      <c r="L123" s="12">
        <f>J13</f>
        <v>23.55</v>
      </c>
    </row>
    <row r="124" spans="1:12" x14ac:dyDescent="0.25">
      <c r="A124" s="35" t="s">
        <v>111</v>
      </c>
      <c r="B124" s="36"/>
      <c r="C124" s="36"/>
      <c r="D124" s="36"/>
      <c r="E124" s="36"/>
      <c r="F124" s="62" t="s">
        <v>112</v>
      </c>
      <c r="G124" s="77">
        <v>11.4</v>
      </c>
      <c r="H124" s="63">
        <f t="shared" si="15"/>
        <v>268.47000000000003</v>
      </c>
      <c r="I124" s="64">
        <f t="shared" si="16"/>
        <v>5.7</v>
      </c>
      <c r="J124" s="61">
        <f t="shared" si="17"/>
        <v>134.23500000000001</v>
      </c>
      <c r="K124" s="34">
        <v>2</v>
      </c>
      <c r="L124" s="33">
        <f>J13</f>
        <v>23.55</v>
      </c>
    </row>
    <row r="125" spans="1:12" x14ac:dyDescent="0.25">
      <c r="A125" s="53" t="s">
        <v>118</v>
      </c>
      <c r="B125" s="54"/>
      <c r="C125" s="54"/>
      <c r="D125" s="54"/>
      <c r="E125" s="54"/>
      <c r="F125" s="55"/>
      <c r="G125" s="77"/>
      <c r="H125" s="47"/>
      <c r="I125" s="49"/>
      <c r="J125" s="51"/>
      <c r="K125" s="34"/>
      <c r="L125" s="33"/>
    </row>
    <row r="126" spans="1:12" x14ac:dyDescent="0.25">
      <c r="A126" s="53" t="s">
        <v>117</v>
      </c>
      <c r="B126" s="54"/>
      <c r="C126" s="54"/>
      <c r="D126" s="54"/>
      <c r="E126" s="54"/>
      <c r="F126" s="55" t="s">
        <v>16</v>
      </c>
      <c r="G126" s="47">
        <v>70.2</v>
      </c>
      <c r="H126" s="47">
        <f>G126*L126</f>
        <v>1653.21</v>
      </c>
      <c r="I126" s="49">
        <f>G126/K126</f>
        <v>4.6800000000000006</v>
      </c>
      <c r="J126" s="51">
        <f>I126*L126</f>
        <v>110.21400000000001</v>
      </c>
      <c r="K126" s="34">
        <v>15</v>
      </c>
      <c r="L126" s="33">
        <f>J13</f>
        <v>23.55</v>
      </c>
    </row>
    <row r="127" spans="1:12" x14ac:dyDescent="0.25">
      <c r="A127" s="39" t="s">
        <v>116</v>
      </c>
      <c r="B127" s="40"/>
      <c r="C127" s="40"/>
      <c r="D127" s="40"/>
      <c r="E127" s="40"/>
      <c r="F127" s="56"/>
      <c r="G127" s="48"/>
      <c r="H127" s="48"/>
      <c r="I127" s="50"/>
      <c r="J127" s="52"/>
      <c r="K127" s="34"/>
      <c r="L127" s="33"/>
    </row>
    <row r="128" spans="1:12" x14ac:dyDescent="0.25">
      <c r="A128" s="35" t="s">
        <v>113</v>
      </c>
      <c r="B128" s="36"/>
      <c r="C128" s="36"/>
      <c r="D128" s="36"/>
      <c r="E128" s="36"/>
      <c r="F128" s="62" t="s">
        <v>112</v>
      </c>
      <c r="G128" s="77">
        <v>10.4</v>
      </c>
      <c r="H128" s="63">
        <f>G128*L128</f>
        <v>244.92000000000002</v>
      </c>
      <c r="I128" s="64">
        <f>G128/K128</f>
        <v>5.2</v>
      </c>
      <c r="J128" s="61">
        <f>I128*L128</f>
        <v>122.46000000000001</v>
      </c>
      <c r="K128" s="34">
        <v>2</v>
      </c>
      <c r="L128" s="33">
        <f>J13</f>
        <v>23.55</v>
      </c>
    </row>
    <row r="129" spans="1:12" x14ac:dyDescent="0.25">
      <c r="A129" s="53" t="s">
        <v>119</v>
      </c>
      <c r="B129" s="54"/>
      <c r="C129" s="54"/>
      <c r="D129" s="54"/>
      <c r="E129" s="54"/>
      <c r="F129" s="55"/>
      <c r="G129" s="77"/>
      <c r="H129" s="47"/>
      <c r="I129" s="49"/>
      <c r="J129" s="51"/>
      <c r="K129" s="34"/>
      <c r="L129" s="33"/>
    </row>
    <row r="130" spans="1:12" x14ac:dyDescent="0.25">
      <c r="A130" s="53" t="s">
        <v>117</v>
      </c>
      <c r="B130" s="54"/>
      <c r="C130" s="54"/>
      <c r="D130" s="54"/>
      <c r="E130" s="54"/>
      <c r="F130" s="55" t="s">
        <v>16</v>
      </c>
      <c r="G130" s="47">
        <v>62.4</v>
      </c>
      <c r="H130" s="47">
        <f>G130*L130</f>
        <v>1469.52</v>
      </c>
      <c r="I130" s="49">
        <f>G130/K130</f>
        <v>4.16</v>
      </c>
      <c r="J130" s="51">
        <f>I130*L130</f>
        <v>97.968000000000004</v>
      </c>
      <c r="K130" s="34">
        <v>15</v>
      </c>
      <c r="L130" s="33">
        <f>J13</f>
        <v>23.55</v>
      </c>
    </row>
    <row r="131" spans="1:12" x14ac:dyDescent="0.25">
      <c r="A131" s="39" t="s">
        <v>116</v>
      </c>
      <c r="B131" s="40"/>
      <c r="C131" s="40"/>
      <c r="D131" s="40"/>
      <c r="E131" s="40"/>
      <c r="F131" s="56"/>
      <c r="G131" s="48"/>
      <c r="H131" s="48"/>
      <c r="I131" s="50"/>
      <c r="J131" s="52"/>
      <c r="K131" s="34"/>
      <c r="L131" s="33"/>
    </row>
    <row r="132" spans="1:12" x14ac:dyDescent="0.25">
      <c r="A132" s="35" t="s">
        <v>114</v>
      </c>
      <c r="B132" s="36"/>
      <c r="C132" s="36"/>
      <c r="D132" s="36"/>
      <c r="E132" s="36"/>
      <c r="F132" s="62" t="s">
        <v>112</v>
      </c>
      <c r="G132" s="77">
        <v>12.5</v>
      </c>
      <c r="H132" s="63">
        <f>G132*L132</f>
        <v>294.375</v>
      </c>
      <c r="I132" s="64">
        <f>G132/K132</f>
        <v>6.25</v>
      </c>
      <c r="J132" s="61">
        <f>I132*L132</f>
        <v>147.1875</v>
      </c>
      <c r="K132" s="34">
        <v>2</v>
      </c>
      <c r="L132" s="33">
        <f>J13</f>
        <v>23.55</v>
      </c>
    </row>
    <row r="133" spans="1:12" x14ac:dyDescent="0.25">
      <c r="A133" s="53" t="s">
        <v>120</v>
      </c>
      <c r="B133" s="54"/>
      <c r="C133" s="54"/>
      <c r="D133" s="54"/>
      <c r="E133" s="54"/>
      <c r="F133" s="55"/>
      <c r="G133" s="77"/>
      <c r="H133" s="47"/>
      <c r="I133" s="49"/>
      <c r="J133" s="51"/>
      <c r="K133" s="34"/>
      <c r="L133" s="33"/>
    </row>
    <row r="134" spans="1:12" x14ac:dyDescent="0.25">
      <c r="A134" s="53" t="s">
        <v>117</v>
      </c>
      <c r="B134" s="54"/>
      <c r="C134" s="54"/>
      <c r="D134" s="54"/>
      <c r="E134" s="54"/>
      <c r="F134" s="55" t="s">
        <v>16</v>
      </c>
      <c r="G134" s="47">
        <v>78.8</v>
      </c>
      <c r="H134" s="47">
        <f>G134*L134</f>
        <v>1855.74</v>
      </c>
      <c r="I134" s="49">
        <f>G134/K134</f>
        <v>5.253333333333333</v>
      </c>
      <c r="J134" s="51">
        <f>I134*L134</f>
        <v>123.71599999999999</v>
      </c>
      <c r="K134" s="34">
        <v>15</v>
      </c>
      <c r="L134" s="33">
        <f>J13</f>
        <v>23.55</v>
      </c>
    </row>
    <row r="135" spans="1:12" x14ac:dyDescent="0.25">
      <c r="A135" s="39" t="s">
        <v>116</v>
      </c>
      <c r="B135" s="40"/>
      <c r="C135" s="40"/>
      <c r="D135" s="40"/>
      <c r="E135" s="40"/>
      <c r="F135" s="56"/>
      <c r="G135" s="48"/>
      <c r="H135" s="48"/>
      <c r="I135" s="50"/>
      <c r="J135" s="52"/>
      <c r="K135" s="34"/>
      <c r="L135" s="33"/>
    </row>
    <row r="136" spans="1:12" x14ac:dyDescent="0.25">
      <c r="A136" s="35" t="s">
        <v>115</v>
      </c>
      <c r="B136" s="36"/>
      <c r="C136" s="36"/>
      <c r="D136" s="36"/>
      <c r="E136" s="36"/>
      <c r="F136" s="62" t="s">
        <v>112</v>
      </c>
      <c r="G136" s="47">
        <v>12.1</v>
      </c>
      <c r="H136" s="63">
        <f>G136*L136</f>
        <v>284.95499999999998</v>
      </c>
      <c r="I136" s="64">
        <f>G136/K136</f>
        <v>6.05</v>
      </c>
      <c r="J136" s="61">
        <f>I136*L136</f>
        <v>142.47749999999999</v>
      </c>
      <c r="K136" s="34">
        <v>2</v>
      </c>
      <c r="L136" s="33">
        <f>J13</f>
        <v>23.55</v>
      </c>
    </row>
    <row r="137" spans="1:12" x14ac:dyDescent="0.25">
      <c r="A137" s="53" t="s">
        <v>121</v>
      </c>
      <c r="B137" s="54"/>
      <c r="C137" s="54"/>
      <c r="D137" s="54"/>
      <c r="E137" s="54"/>
      <c r="F137" s="55"/>
      <c r="G137" s="47"/>
      <c r="H137" s="47"/>
      <c r="I137" s="49"/>
      <c r="J137" s="51"/>
      <c r="K137" s="34"/>
      <c r="L137" s="33"/>
    </row>
    <row r="138" spans="1:12" x14ac:dyDescent="0.25">
      <c r="A138" s="53" t="s">
        <v>117</v>
      </c>
      <c r="B138" s="54"/>
      <c r="C138" s="54"/>
      <c r="D138" s="54"/>
      <c r="E138" s="54"/>
      <c r="F138" s="55" t="s">
        <v>16</v>
      </c>
      <c r="G138" s="47">
        <v>75.400000000000006</v>
      </c>
      <c r="H138" s="47">
        <f>G138*L138</f>
        <v>1775.6700000000003</v>
      </c>
      <c r="I138" s="49">
        <f>G138/K138</f>
        <v>5.0266666666666673</v>
      </c>
      <c r="J138" s="51">
        <f>I138*L138</f>
        <v>118.37800000000001</v>
      </c>
      <c r="K138" s="34">
        <v>15</v>
      </c>
      <c r="L138" s="33">
        <f>J13</f>
        <v>23.55</v>
      </c>
    </row>
    <row r="139" spans="1:12" x14ac:dyDescent="0.25">
      <c r="A139" s="39" t="s">
        <v>116</v>
      </c>
      <c r="B139" s="40"/>
      <c r="C139" s="40"/>
      <c r="D139" s="40"/>
      <c r="E139" s="40"/>
      <c r="F139" s="56"/>
      <c r="G139" s="48"/>
      <c r="H139" s="48"/>
      <c r="I139" s="50"/>
      <c r="J139" s="52"/>
      <c r="K139" s="34"/>
      <c r="L139" s="33"/>
    </row>
    <row r="140" spans="1:12" x14ac:dyDescent="0.25">
      <c r="A140" s="35" t="s">
        <v>122</v>
      </c>
      <c r="B140" s="36"/>
      <c r="C140" s="36"/>
      <c r="D140" s="36"/>
      <c r="E140" s="36"/>
      <c r="F140" s="62" t="s">
        <v>93</v>
      </c>
      <c r="G140" s="63">
        <v>46</v>
      </c>
      <c r="H140" s="63">
        <f>G140*L140</f>
        <v>1083.3</v>
      </c>
      <c r="I140" s="64">
        <f>G140/K140</f>
        <v>1.84</v>
      </c>
      <c r="J140" s="61">
        <f>I140*L140</f>
        <v>43.332000000000001</v>
      </c>
      <c r="K140" s="34">
        <v>25</v>
      </c>
      <c r="L140" s="33">
        <f>J13</f>
        <v>23.55</v>
      </c>
    </row>
    <row r="141" spans="1:12" x14ac:dyDescent="0.25">
      <c r="A141" s="39" t="s">
        <v>123</v>
      </c>
      <c r="B141" s="40"/>
      <c r="C141" s="40"/>
      <c r="D141" s="40"/>
      <c r="E141" s="40"/>
      <c r="F141" s="56"/>
      <c r="G141" s="48"/>
      <c r="H141" s="48"/>
      <c r="I141" s="50"/>
      <c r="J141" s="52"/>
      <c r="K141" s="34"/>
      <c r="L141" s="33"/>
    </row>
    <row r="142" spans="1:12" x14ac:dyDescent="0.25">
      <c r="A142" s="37" t="s">
        <v>124</v>
      </c>
      <c r="B142" s="38"/>
      <c r="C142" s="38"/>
      <c r="D142" s="38"/>
      <c r="E142" s="38"/>
      <c r="F142" s="55" t="s">
        <v>93</v>
      </c>
      <c r="G142" s="47">
        <v>90</v>
      </c>
      <c r="H142" s="47">
        <f>G142*L142</f>
        <v>2119.5</v>
      </c>
      <c r="I142" s="49">
        <f>G142/K142</f>
        <v>3.6</v>
      </c>
      <c r="J142" s="51">
        <f>I142*L142</f>
        <v>84.78</v>
      </c>
      <c r="K142" s="34">
        <v>25</v>
      </c>
      <c r="L142" s="33">
        <f>J13</f>
        <v>23.55</v>
      </c>
    </row>
    <row r="143" spans="1:12" x14ac:dyDescent="0.25">
      <c r="A143" s="53" t="s">
        <v>125</v>
      </c>
      <c r="B143" s="54"/>
      <c r="C143" s="54"/>
      <c r="D143" s="54"/>
      <c r="E143" s="54"/>
      <c r="F143" s="55"/>
      <c r="G143" s="47"/>
      <c r="H143" s="47"/>
      <c r="I143" s="49"/>
      <c r="J143" s="51"/>
      <c r="K143" s="34"/>
      <c r="L143" s="33"/>
    </row>
    <row r="144" spans="1:12" x14ac:dyDescent="0.25">
      <c r="A144" s="39" t="s">
        <v>126</v>
      </c>
      <c r="B144" s="40"/>
      <c r="C144" s="40"/>
      <c r="D144" s="40"/>
      <c r="E144" s="40"/>
      <c r="F144" s="56"/>
      <c r="G144" s="48"/>
      <c r="H144" s="48"/>
      <c r="I144" s="50"/>
      <c r="J144" s="52"/>
      <c r="K144" s="34"/>
      <c r="L144" s="33"/>
    </row>
    <row r="145" spans="1:12" x14ac:dyDescent="0.25">
      <c r="A145" s="35" t="s">
        <v>127</v>
      </c>
      <c r="B145" s="36"/>
      <c r="C145" s="36"/>
      <c r="D145" s="36"/>
      <c r="E145" s="36"/>
      <c r="F145" s="62" t="s">
        <v>93</v>
      </c>
      <c r="G145" s="47">
        <v>14.25</v>
      </c>
      <c r="H145" s="63">
        <f>G145*L145</f>
        <v>335.58750000000003</v>
      </c>
      <c r="I145" s="64">
        <f>G145/K145</f>
        <v>0.56999999999999995</v>
      </c>
      <c r="J145" s="61">
        <f>I145*L145</f>
        <v>13.423499999999999</v>
      </c>
      <c r="K145" s="34">
        <v>25</v>
      </c>
      <c r="L145" s="33">
        <f>J13</f>
        <v>23.55</v>
      </c>
    </row>
    <row r="146" spans="1:12" x14ac:dyDescent="0.25">
      <c r="A146" s="39" t="s">
        <v>128</v>
      </c>
      <c r="B146" s="40"/>
      <c r="C146" s="40"/>
      <c r="D146" s="40"/>
      <c r="E146" s="40"/>
      <c r="F146" s="56"/>
      <c r="G146" s="48"/>
      <c r="H146" s="48"/>
      <c r="I146" s="50"/>
      <c r="J146" s="52"/>
      <c r="K146" s="34"/>
      <c r="L146" s="33"/>
    </row>
    <row r="147" spans="1:12" x14ac:dyDescent="0.25">
      <c r="A147" s="35" t="s">
        <v>129</v>
      </c>
      <c r="B147" s="36"/>
      <c r="C147" s="36"/>
      <c r="D147" s="36"/>
      <c r="E147" s="36"/>
      <c r="F147" s="22" t="s">
        <v>12</v>
      </c>
      <c r="G147" s="23">
        <v>22.76</v>
      </c>
      <c r="H147" s="25">
        <f>G147*L147</f>
        <v>535.99800000000005</v>
      </c>
      <c r="I147" s="8">
        <f>G147/K147</f>
        <v>4.5520000000000005</v>
      </c>
      <c r="J147" s="9">
        <f>I147*L147</f>
        <v>107.19960000000002</v>
      </c>
      <c r="K147" s="11">
        <v>5</v>
      </c>
      <c r="L147" s="12">
        <f>J13</f>
        <v>23.55</v>
      </c>
    </row>
    <row r="148" spans="1:12" x14ac:dyDescent="0.25">
      <c r="A148" s="53" t="s">
        <v>130</v>
      </c>
      <c r="B148" s="54"/>
      <c r="C148" s="54"/>
      <c r="D148" s="54"/>
      <c r="E148" s="54"/>
      <c r="F148" s="20" t="s">
        <v>13</v>
      </c>
      <c r="G148" s="23">
        <v>88.4</v>
      </c>
      <c r="H148" s="24">
        <f>G148*L148</f>
        <v>2081.8200000000002</v>
      </c>
      <c r="I148" s="13">
        <f>G148/K148</f>
        <v>4.42</v>
      </c>
      <c r="J148" s="14">
        <f>I148*L148</f>
        <v>104.09100000000001</v>
      </c>
      <c r="K148" s="11">
        <v>20</v>
      </c>
      <c r="L148" s="12">
        <f>J13</f>
        <v>23.55</v>
      </c>
    </row>
    <row r="149" spans="1:12" x14ac:dyDescent="0.25">
      <c r="A149" s="39" t="s">
        <v>131</v>
      </c>
      <c r="B149" s="40"/>
      <c r="C149" s="40"/>
      <c r="D149" s="40"/>
      <c r="E149" s="40"/>
      <c r="F149" s="21" t="s">
        <v>14</v>
      </c>
      <c r="G149" s="26">
        <v>3900</v>
      </c>
      <c r="H149" s="26">
        <f>G149*L149</f>
        <v>91845</v>
      </c>
      <c r="I149" s="15">
        <f>G149/K149</f>
        <v>3.9</v>
      </c>
      <c r="J149" s="16">
        <f>I149*L149</f>
        <v>91.844999999999999</v>
      </c>
      <c r="K149" s="11">
        <v>1000</v>
      </c>
      <c r="L149" s="12">
        <f>J13</f>
        <v>23.55</v>
      </c>
    </row>
    <row r="150" spans="1:12" x14ac:dyDescent="0.25">
      <c r="A150" s="35" t="s">
        <v>132</v>
      </c>
      <c r="B150" s="36"/>
      <c r="C150" s="36"/>
      <c r="D150" s="36"/>
      <c r="E150" s="36"/>
      <c r="F150" s="62" t="s">
        <v>93</v>
      </c>
      <c r="G150" s="63">
        <v>94.9</v>
      </c>
      <c r="H150" s="63">
        <f>G150*L150</f>
        <v>2234.895</v>
      </c>
      <c r="I150" s="64">
        <f>G150/K150</f>
        <v>3.7960000000000003</v>
      </c>
      <c r="J150" s="61">
        <f>I150*L150</f>
        <v>89.395800000000008</v>
      </c>
      <c r="K150" s="34">
        <v>25</v>
      </c>
      <c r="L150" s="33">
        <f>J13</f>
        <v>23.55</v>
      </c>
    </row>
    <row r="151" spans="1:12" x14ac:dyDescent="0.25">
      <c r="A151" s="53" t="s">
        <v>133</v>
      </c>
      <c r="B151" s="54"/>
      <c r="C151" s="54"/>
      <c r="D151" s="54"/>
      <c r="E151" s="54"/>
      <c r="F151" s="55"/>
      <c r="G151" s="47"/>
      <c r="H151" s="47"/>
      <c r="I151" s="49"/>
      <c r="J151" s="51"/>
      <c r="K151" s="34"/>
      <c r="L151" s="33"/>
    </row>
    <row r="152" spans="1:12" x14ac:dyDescent="0.25">
      <c r="A152" s="39" t="s">
        <v>134</v>
      </c>
      <c r="B152" s="40"/>
      <c r="C152" s="40"/>
      <c r="D152" s="40"/>
      <c r="E152" s="40"/>
      <c r="F152" s="56"/>
      <c r="G152" s="48"/>
      <c r="H152" s="48"/>
      <c r="I152" s="50"/>
      <c r="J152" s="52"/>
      <c r="K152" s="34"/>
      <c r="L152" s="33"/>
    </row>
    <row r="153" spans="1:12" x14ac:dyDescent="0.25">
      <c r="A153" s="37" t="s">
        <v>135</v>
      </c>
      <c r="B153" s="38"/>
      <c r="C153" s="38"/>
      <c r="D153" s="38"/>
      <c r="E153" s="38"/>
      <c r="F153" s="55" t="s">
        <v>93</v>
      </c>
      <c r="G153" s="47">
        <v>92.04</v>
      </c>
      <c r="H153" s="47">
        <f>G153*L153</f>
        <v>2167.5420000000004</v>
      </c>
      <c r="I153" s="49">
        <f>G153/K153</f>
        <v>3.6816000000000004</v>
      </c>
      <c r="J153" s="51">
        <f>I153*L153</f>
        <v>86.70168000000001</v>
      </c>
      <c r="K153" s="34">
        <v>25</v>
      </c>
      <c r="L153" s="33">
        <f>J13</f>
        <v>23.55</v>
      </c>
    </row>
    <row r="154" spans="1:12" x14ac:dyDescent="0.25">
      <c r="A154" s="53" t="s">
        <v>136</v>
      </c>
      <c r="B154" s="54"/>
      <c r="C154" s="54"/>
      <c r="D154" s="54"/>
      <c r="E154" s="54"/>
      <c r="F154" s="55"/>
      <c r="G154" s="47"/>
      <c r="H154" s="47"/>
      <c r="I154" s="49"/>
      <c r="J154" s="51"/>
      <c r="K154" s="34"/>
      <c r="L154" s="33"/>
    </row>
    <row r="155" spans="1:12" x14ac:dyDescent="0.25">
      <c r="A155" s="39" t="s">
        <v>134</v>
      </c>
      <c r="B155" s="40"/>
      <c r="C155" s="40"/>
      <c r="D155" s="40"/>
      <c r="E155" s="40"/>
      <c r="F155" s="56"/>
      <c r="G155" s="48"/>
      <c r="H155" s="48"/>
      <c r="I155" s="50"/>
      <c r="J155" s="52"/>
      <c r="K155" s="34"/>
      <c r="L155" s="33"/>
    </row>
    <row r="156" spans="1:12" x14ac:dyDescent="0.25">
      <c r="A156" s="35" t="s">
        <v>137</v>
      </c>
      <c r="B156" s="36"/>
      <c r="C156" s="36"/>
      <c r="D156" s="36"/>
      <c r="E156" s="36"/>
      <c r="F156" s="62" t="s">
        <v>93</v>
      </c>
      <c r="G156" s="63">
        <v>96.2</v>
      </c>
      <c r="H156" s="63">
        <f>G156*L156</f>
        <v>2265.5100000000002</v>
      </c>
      <c r="I156" s="64">
        <f>G156/K156</f>
        <v>3.8480000000000003</v>
      </c>
      <c r="J156" s="61">
        <f>I156*L156</f>
        <v>90.620400000000004</v>
      </c>
      <c r="K156" s="34">
        <v>25</v>
      </c>
      <c r="L156" s="33">
        <f>J13</f>
        <v>23.55</v>
      </c>
    </row>
    <row r="157" spans="1:12" x14ac:dyDescent="0.25">
      <c r="A157" s="53" t="s">
        <v>138</v>
      </c>
      <c r="B157" s="54"/>
      <c r="C157" s="54"/>
      <c r="D157" s="54"/>
      <c r="E157" s="54"/>
      <c r="F157" s="55"/>
      <c r="G157" s="47"/>
      <c r="H157" s="47"/>
      <c r="I157" s="49"/>
      <c r="J157" s="51"/>
      <c r="K157" s="34"/>
      <c r="L157" s="33"/>
    </row>
    <row r="158" spans="1:12" x14ac:dyDescent="0.25">
      <c r="A158" s="39" t="s">
        <v>134</v>
      </c>
      <c r="B158" s="40"/>
      <c r="C158" s="40"/>
      <c r="D158" s="40"/>
      <c r="E158" s="40"/>
      <c r="F158" s="56"/>
      <c r="G158" s="48"/>
      <c r="H158" s="48"/>
      <c r="I158" s="50"/>
      <c r="J158" s="52"/>
      <c r="K158" s="34"/>
      <c r="L158" s="33"/>
    </row>
    <row r="159" spans="1:12" x14ac:dyDescent="0.25">
      <c r="A159" s="37" t="s">
        <v>139</v>
      </c>
      <c r="B159" s="38"/>
      <c r="C159" s="38"/>
      <c r="D159" s="38"/>
      <c r="E159" s="38"/>
      <c r="F159" s="55" t="s">
        <v>93</v>
      </c>
      <c r="G159" s="47">
        <v>83.2</v>
      </c>
      <c r="H159" s="47">
        <f>G159*L159</f>
        <v>1959.3600000000001</v>
      </c>
      <c r="I159" s="49">
        <f>G159/K159</f>
        <v>3.3280000000000003</v>
      </c>
      <c r="J159" s="51">
        <f>I159*L159</f>
        <v>78.374400000000009</v>
      </c>
      <c r="K159" s="34">
        <v>25</v>
      </c>
      <c r="L159" s="33">
        <f>J13</f>
        <v>23.55</v>
      </c>
    </row>
    <row r="160" spans="1:12" x14ac:dyDescent="0.25">
      <c r="A160" s="53" t="s">
        <v>140</v>
      </c>
      <c r="B160" s="54"/>
      <c r="C160" s="54"/>
      <c r="D160" s="54"/>
      <c r="E160" s="54"/>
      <c r="F160" s="55"/>
      <c r="G160" s="47"/>
      <c r="H160" s="47"/>
      <c r="I160" s="49"/>
      <c r="J160" s="51"/>
      <c r="K160" s="34"/>
      <c r="L160" s="33"/>
    </row>
    <row r="161" spans="1:12" x14ac:dyDescent="0.25">
      <c r="A161" s="39" t="s">
        <v>141</v>
      </c>
      <c r="B161" s="40"/>
      <c r="C161" s="40"/>
      <c r="D161" s="40"/>
      <c r="E161" s="40"/>
      <c r="F161" s="56"/>
      <c r="G161" s="48"/>
      <c r="H161" s="48"/>
      <c r="I161" s="50"/>
      <c r="J161" s="52"/>
      <c r="K161" s="34"/>
      <c r="L161" s="33"/>
    </row>
    <row r="162" spans="1:12" x14ac:dyDescent="0.25">
      <c r="F162" s="5"/>
      <c r="G162" s="23"/>
      <c r="H162" s="23"/>
      <c r="I162" s="10"/>
      <c r="J162" s="10"/>
      <c r="K162" s="11"/>
      <c r="L162" s="12"/>
    </row>
    <row r="163" spans="1:12" x14ac:dyDescent="0.25">
      <c r="F163" s="5"/>
      <c r="G163" s="23"/>
      <c r="H163" s="23"/>
      <c r="I163" s="10"/>
      <c r="J163" s="10"/>
      <c r="K163" s="11"/>
      <c r="L163" s="12"/>
    </row>
    <row r="164" spans="1:12" x14ac:dyDescent="0.25">
      <c r="F164" s="5"/>
      <c r="G164" s="23"/>
      <c r="H164" s="23"/>
      <c r="I164" s="10"/>
      <c r="J164" s="10"/>
      <c r="K164" s="11"/>
      <c r="L164" s="12"/>
    </row>
    <row r="165" spans="1:12" x14ac:dyDescent="0.25">
      <c r="A165" s="41" t="s">
        <v>142</v>
      </c>
      <c r="B165" s="41"/>
      <c r="C165" s="41"/>
      <c r="D165" s="41"/>
      <c r="E165" s="41"/>
      <c r="F165" s="43" t="s">
        <v>6</v>
      </c>
      <c r="G165" s="45" t="s">
        <v>3</v>
      </c>
      <c r="H165" s="45"/>
      <c r="I165" s="46" t="s">
        <v>7</v>
      </c>
      <c r="J165" s="46"/>
    </row>
    <row r="166" spans="1:12" x14ac:dyDescent="0.25">
      <c r="A166" s="41"/>
      <c r="B166" s="41"/>
      <c r="C166" s="41"/>
      <c r="D166" s="41"/>
      <c r="E166" s="41"/>
      <c r="F166" s="75"/>
      <c r="G166" s="6" t="s">
        <v>4</v>
      </c>
      <c r="H166" s="6" t="s">
        <v>5</v>
      </c>
      <c r="I166" s="3" t="s">
        <v>4</v>
      </c>
      <c r="J166" s="3" t="s">
        <v>5</v>
      </c>
      <c r="K166" s="6" t="s">
        <v>10</v>
      </c>
      <c r="L166" s="6" t="s">
        <v>15</v>
      </c>
    </row>
    <row r="167" spans="1:12" x14ac:dyDescent="0.25">
      <c r="A167" s="35" t="s">
        <v>143</v>
      </c>
      <c r="B167" s="36"/>
      <c r="C167" s="36"/>
      <c r="D167" s="36"/>
      <c r="E167" s="36"/>
      <c r="F167" s="30" t="s">
        <v>12</v>
      </c>
      <c r="G167" s="25">
        <v>34.5</v>
      </c>
      <c r="H167" s="25">
        <f t="shared" ref="H167:H172" si="18">G167*L167</f>
        <v>812.47500000000002</v>
      </c>
      <c r="I167" s="8">
        <f t="shared" ref="I167:I172" si="19">G167/K167</f>
        <v>6.9</v>
      </c>
      <c r="J167" s="9">
        <f t="shared" ref="J167:J172" si="20">I167*L167</f>
        <v>162.495</v>
      </c>
      <c r="K167" s="11">
        <v>5</v>
      </c>
      <c r="L167" s="12">
        <f>J13</f>
        <v>23.55</v>
      </c>
    </row>
    <row r="168" spans="1:12" x14ac:dyDescent="0.25">
      <c r="A168" s="37"/>
      <c r="B168" s="38"/>
      <c r="C168" s="38"/>
      <c r="D168" s="38"/>
      <c r="E168" s="38"/>
      <c r="F168" s="28" t="s">
        <v>13</v>
      </c>
      <c r="G168" s="24">
        <v>135.19999999999999</v>
      </c>
      <c r="H168" s="24">
        <f t="shared" si="18"/>
        <v>3183.96</v>
      </c>
      <c r="I168" s="13">
        <f t="shared" si="19"/>
        <v>6.76</v>
      </c>
      <c r="J168" s="14">
        <f t="shared" si="20"/>
        <v>159.19800000000001</v>
      </c>
      <c r="K168" s="11">
        <v>20</v>
      </c>
      <c r="L168" s="12">
        <f>J13</f>
        <v>23.55</v>
      </c>
    </row>
    <row r="169" spans="1:12" x14ac:dyDescent="0.25">
      <c r="A169" s="39" t="s">
        <v>144</v>
      </c>
      <c r="B169" s="40"/>
      <c r="C169" s="40"/>
      <c r="D169" s="40"/>
      <c r="E169" s="40"/>
      <c r="F169" s="29" t="s">
        <v>14</v>
      </c>
      <c r="G169" s="26">
        <v>6240</v>
      </c>
      <c r="H169" s="26">
        <f t="shared" si="18"/>
        <v>146952</v>
      </c>
      <c r="I169" s="15">
        <f t="shared" si="19"/>
        <v>6.24</v>
      </c>
      <c r="J169" s="16">
        <f t="shared" si="20"/>
        <v>146.952</v>
      </c>
      <c r="K169" s="11">
        <v>1000</v>
      </c>
      <c r="L169" s="12">
        <f>J13</f>
        <v>23.55</v>
      </c>
    </row>
    <row r="170" spans="1:12" x14ac:dyDescent="0.25">
      <c r="A170" s="35" t="s">
        <v>145</v>
      </c>
      <c r="B170" s="36"/>
      <c r="C170" s="36"/>
      <c r="D170" s="36"/>
      <c r="E170" s="36"/>
      <c r="F170" s="30" t="s">
        <v>12</v>
      </c>
      <c r="G170" s="25">
        <v>31.9</v>
      </c>
      <c r="H170" s="25">
        <f t="shared" si="18"/>
        <v>751.245</v>
      </c>
      <c r="I170" s="8">
        <f t="shared" si="19"/>
        <v>6.38</v>
      </c>
      <c r="J170" s="9">
        <f t="shared" si="20"/>
        <v>150.249</v>
      </c>
      <c r="K170" s="11">
        <v>5</v>
      </c>
      <c r="L170" s="12">
        <f>J13</f>
        <v>23.55</v>
      </c>
    </row>
    <row r="171" spans="1:12" x14ac:dyDescent="0.25">
      <c r="A171" s="37"/>
      <c r="B171" s="38"/>
      <c r="C171" s="38"/>
      <c r="D171" s="38"/>
      <c r="E171" s="38"/>
      <c r="F171" s="28" t="s">
        <v>13</v>
      </c>
      <c r="G171" s="24">
        <v>124.8</v>
      </c>
      <c r="H171" s="24">
        <f t="shared" si="18"/>
        <v>2939.04</v>
      </c>
      <c r="I171" s="13">
        <f t="shared" si="19"/>
        <v>6.24</v>
      </c>
      <c r="J171" s="14">
        <f t="shared" si="20"/>
        <v>146.952</v>
      </c>
      <c r="K171" s="11">
        <v>20</v>
      </c>
      <c r="L171" s="12">
        <f>J13</f>
        <v>23.55</v>
      </c>
    </row>
    <row r="172" spans="1:12" x14ac:dyDescent="0.25">
      <c r="A172" s="39" t="s">
        <v>146</v>
      </c>
      <c r="B172" s="40"/>
      <c r="C172" s="40"/>
      <c r="D172" s="40"/>
      <c r="E172" s="40"/>
      <c r="F172" s="29" t="s">
        <v>14</v>
      </c>
      <c r="G172" s="26">
        <v>5720</v>
      </c>
      <c r="H172" s="26">
        <f t="shared" si="18"/>
        <v>134706</v>
      </c>
      <c r="I172" s="15">
        <f t="shared" si="19"/>
        <v>5.72</v>
      </c>
      <c r="J172" s="16">
        <f t="shared" si="20"/>
        <v>134.70599999999999</v>
      </c>
      <c r="K172" s="11">
        <v>1000</v>
      </c>
      <c r="L172" s="12">
        <f>J13</f>
        <v>23.55</v>
      </c>
    </row>
    <row r="173" spans="1:12" x14ac:dyDescent="0.25">
      <c r="F173" s="5"/>
      <c r="G173" s="10"/>
      <c r="H173" s="10"/>
      <c r="I173" s="10"/>
      <c r="J173" s="10"/>
      <c r="K173" s="11"/>
      <c r="L173" s="12"/>
    </row>
  </sheetData>
  <mergeCells count="304">
    <mergeCell ref="A170:E171"/>
    <mergeCell ref="A172:E172"/>
    <mergeCell ref="F159:F161"/>
    <mergeCell ref="A160:E160"/>
    <mergeCell ref="A161:E161"/>
    <mergeCell ref="A165:E166"/>
    <mergeCell ref="F165:F166"/>
    <mergeCell ref="G159:G161"/>
    <mergeCell ref="H159:H161"/>
    <mergeCell ref="G165:H165"/>
    <mergeCell ref="I165:J165"/>
    <mergeCell ref="A167:E168"/>
    <mergeCell ref="A169:E169"/>
    <mergeCell ref="A153:E153"/>
    <mergeCell ref="F153:F155"/>
    <mergeCell ref="A154:E154"/>
    <mergeCell ref="A155:E155"/>
    <mergeCell ref="G153:G155"/>
    <mergeCell ref="H153:H155"/>
    <mergeCell ref="I153:I155"/>
    <mergeCell ref="J153:J155"/>
    <mergeCell ref="A156:E156"/>
    <mergeCell ref="F156:F158"/>
    <mergeCell ref="A157:E157"/>
    <mergeCell ref="A158:E158"/>
    <mergeCell ref="G156:G158"/>
    <mergeCell ref="H156:H158"/>
    <mergeCell ref="I156:I158"/>
    <mergeCell ref="J156:J158"/>
    <mergeCell ref="K153:K155"/>
    <mergeCell ref="K156:K158"/>
    <mergeCell ref="K159:K161"/>
    <mergeCell ref="L153:L155"/>
    <mergeCell ref="L156:L158"/>
    <mergeCell ref="L159:L161"/>
    <mergeCell ref="I159:I161"/>
    <mergeCell ref="J159:J161"/>
    <mergeCell ref="A159:E159"/>
    <mergeCell ref="A149:E149"/>
    <mergeCell ref="A150:E150"/>
    <mergeCell ref="F150:F152"/>
    <mergeCell ref="A151:E151"/>
    <mergeCell ref="A152:E152"/>
    <mergeCell ref="G150:G152"/>
    <mergeCell ref="H150:H152"/>
    <mergeCell ref="I150:I152"/>
    <mergeCell ref="J150:J152"/>
    <mergeCell ref="A145:E145"/>
    <mergeCell ref="F145:F146"/>
    <mergeCell ref="G145:G146"/>
    <mergeCell ref="H145:H146"/>
    <mergeCell ref="I145:I146"/>
    <mergeCell ref="J145:J146"/>
    <mergeCell ref="A146:E146"/>
    <mergeCell ref="A147:E147"/>
    <mergeCell ref="A148:E148"/>
    <mergeCell ref="A144:E144"/>
    <mergeCell ref="F142:F144"/>
    <mergeCell ref="G142:G144"/>
    <mergeCell ref="H142:H144"/>
    <mergeCell ref="I142:I144"/>
    <mergeCell ref="J142:J144"/>
    <mergeCell ref="K142:K144"/>
    <mergeCell ref="L142:L144"/>
    <mergeCell ref="A142:E142"/>
    <mergeCell ref="A143:E143"/>
    <mergeCell ref="A140:E140"/>
    <mergeCell ref="A141:E141"/>
    <mergeCell ref="F140:F141"/>
    <mergeCell ref="K140:K141"/>
    <mergeCell ref="L140:L141"/>
    <mergeCell ref="G140:G141"/>
    <mergeCell ref="H140:H141"/>
    <mergeCell ref="I140:I141"/>
    <mergeCell ref="J140:J141"/>
    <mergeCell ref="A136:E136"/>
    <mergeCell ref="F136:F137"/>
    <mergeCell ref="A137:E137"/>
    <mergeCell ref="A138:E138"/>
    <mergeCell ref="F138:F139"/>
    <mergeCell ref="A139:E139"/>
    <mergeCell ref="G136:G137"/>
    <mergeCell ref="H136:H137"/>
    <mergeCell ref="I136:I137"/>
    <mergeCell ref="G138:G139"/>
    <mergeCell ref="H138:H139"/>
    <mergeCell ref="I138:I139"/>
    <mergeCell ref="J132:J133"/>
    <mergeCell ref="G134:G135"/>
    <mergeCell ref="H134:H135"/>
    <mergeCell ref="I134:I135"/>
    <mergeCell ref="J134:J135"/>
    <mergeCell ref="K136:K137"/>
    <mergeCell ref="K138:K139"/>
    <mergeCell ref="L136:L137"/>
    <mergeCell ref="L138:L139"/>
    <mergeCell ref="J136:J137"/>
    <mergeCell ref="J138:J139"/>
    <mergeCell ref="L132:L133"/>
    <mergeCell ref="K132:K133"/>
    <mergeCell ref="A132:E132"/>
    <mergeCell ref="F132:F133"/>
    <mergeCell ref="A133:E133"/>
    <mergeCell ref="A134:E134"/>
    <mergeCell ref="F134:F135"/>
    <mergeCell ref="A135:E135"/>
    <mergeCell ref="G132:G133"/>
    <mergeCell ref="H132:H133"/>
    <mergeCell ref="I132:I133"/>
    <mergeCell ref="A128:E128"/>
    <mergeCell ref="F128:F129"/>
    <mergeCell ref="A129:E129"/>
    <mergeCell ref="A130:E130"/>
    <mergeCell ref="F130:F131"/>
    <mergeCell ref="A131:E131"/>
    <mergeCell ref="K130:K131"/>
    <mergeCell ref="L130:L131"/>
    <mergeCell ref="G128:G129"/>
    <mergeCell ref="H128:H129"/>
    <mergeCell ref="I128:I129"/>
    <mergeCell ref="J128:J129"/>
    <mergeCell ref="G130:G131"/>
    <mergeCell ref="H130:H131"/>
    <mergeCell ref="I130:I131"/>
    <mergeCell ref="J130:J131"/>
    <mergeCell ref="L128:L129"/>
    <mergeCell ref="K128:K129"/>
    <mergeCell ref="A124:E124"/>
    <mergeCell ref="A125:E125"/>
    <mergeCell ref="A126:E126"/>
    <mergeCell ref="A127:E127"/>
    <mergeCell ref="F124:F125"/>
    <mergeCell ref="G124:G125"/>
    <mergeCell ref="H124:H125"/>
    <mergeCell ref="I124:I125"/>
    <mergeCell ref="J124:J125"/>
    <mergeCell ref="F126:F127"/>
    <mergeCell ref="G126:G127"/>
    <mergeCell ref="H126:H127"/>
    <mergeCell ref="I126:I127"/>
    <mergeCell ref="J126:J127"/>
    <mergeCell ref="G1:J1"/>
    <mergeCell ref="G3:J3"/>
    <mergeCell ref="G4:J4"/>
    <mergeCell ref="G2:J2"/>
    <mergeCell ref="G5:J5"/>
    <mergeCell ref="A14:J14"/>
    <mergeCell ref="G15:H15"/>
    <mergeCell ref="A8:J8"/>
    <mergeCell ref="B3:E3"/>
    <mergeCell ref="A9:J9"/>
    <mergeCell ref="A10:J10"/>
    <mergeCell ref="G13:I13"/>
    <mergeCell ref="A7:J7"/>
    <mergeCell ref="A6:J6"/>
    <mergeCell ref="F15:F16"/>
    <mergeCell ref="I15:J15"/>
    <mergeCell ref="A13:B13"/>
    <mergeCell ref="A15:E16"/>
    <mergeCell ref="K20:K22"/>
    <mergeCell ref="L20:L22"/>
    <mergeCell ref="A22:E22"/>
    <mergeCell ref="F20:F22"/>
    <mergeCell ref="G20:G22"/>
    <mergeCell ref="H20:H22"/>
    <mergeCell ref="I20:I22"/>
    <mergeCell ref="A20:E20"/>
    <mergeCell ref="A21:E21"/>
    <mergeCell ref="A23:E23"/>
    <mergeCell ref="A24:E24"/>
    <mergeCell ref="A25:E25"/>
    <mergeCell ref="A11:J11"/>
    <mergeCell ref="A17:E17"/>
    <mergeCell ref="A18:E18"/>
    <mergeCell ref="A19:E19"/>
    <mergeCell ref="A12:F12"/>
    <mergeCell ref="J20:J22"/>
    <mergeCell ref="A31:E31"/>
    <mergeCell ref="A32:E32"/>
    <mergeCell ref="A33:E33"/>
    <mergeCell ref="A34:E34"/>
    <mergeCell ref="A35:E35"/>
    <mergeCell ref="A26:E26"/>
    <mergeCell ref="A27:E27"/>
    <mergeCell ref="A28:E28"/>
    <mergeCell ref="A29:E29"/>
    <mergeCell ref="A30:E30"/>
    <mergeCell ref="K39:K40"/>
    <mergeCell ref="L39:L40"/>
    <mergeCell ref="F39:F40"/>
    <mergeCell ref="G39:G40"/>
    <mergeCell ref="H39:H40"/>
    <mergeCell ref="I39:I40"/>
    <mergeCell ref="J39:J40"/>
    <mergeCell ref="A36:E36"/>
    <mergeCell ref="A37:E37"/>
    <mergeCell ref="A38:E38"/>
    <mergeCell ref="A39:E39"/>
    <mergeCell ref="A40:E40"/>
    <mergeCell ref="L42:L43"/>
    <mergeCell ref="G42:G43"/>
    <mergeCell ref="H42:H43"/>
    <mergeCell ref="I42:I43"/>
    <mergeCell ref="J42:J43"/>
    <mergeCell ref="A41:E41"/>
    <mergeCell ref="A42:E42"/>
    <mergeCell ref="F42:F43"/>
    <mergeCell ref="A43:E43"/>
    <mergeCell ref="K42:K43"/>
    <mergeCell ref="A49:E49"/>
    <mergeCell ref="A50:E50"/>
    <mergeCell ref="A51:E51"/>
    <mergeCell ref="A52:E52"/>
    <mergeCell ref="A57:E57"/>
    <mergeCell ref="A44:E44"/>
    <mergeCell ref="A45:E45"/>
    <mergeCell ref="A46:E46"/>
    <mergeCell ref="A47:E47"/>
    <mergeCell ref="A48:E48"/>
    <mergeCell ref="A74:E74"/>
    <mergeCell ref="A72:E73"/>
    <mergeCell ref="A67:E67"/>
    <mergeCell ref="A68:E68"/>
    <mergeCell ref="A69:E69"/>
    <mergeCell ref="A70:E70"/>
    <mergeCell ref="A71:E71"/>
    <mergeCell ref="I55:J55"/>
    <mergeCell ref="A63:E63"/>
    <mergeCell ref="A64:E64"/>
    <mergeCell ref="A65:E65"/>
    <mergeCell ref="A66:E66"/>
    <mergeCell ref="A60:E60"/>
    <mergeCell ref="A61:E61"/>
    <mergeCell ref="A62:E62"/>
    <mergeCell ref="A58:E58"/>
    <mergeCell ref="A59:E59"/>
    <mergeCell ref="A55:E56"/>
    <mergeCell ref="F55:F56"/>
    <mergeCell ref="G55:H55"/>
    <mergeCell ref="F79:F80"/>
    <mergeCell ref="G79:G80"/>
    <mergeCell ref="H79:H80"/>
    <mergeCell ref="I79:I80"/>
    <mergeCell ref="J79:J80"/>
    <mergeCell ref="A75:E76"/>
    <mergeCell ref="A77:E77"/>
    <mergeCell ref="A78:E78"/>
    <mergeCell ref="A79:E79"/>
    <mergeCell ref="A80:E80"/>
    <mergeCell ref="A87:E88"/>
    <mergeCell ref="A89:E89"/>
    <mergeCell ref="A90:E91"/>
    <mergeCell ref="A92:E92"/>
    <mergeCell ref="A93:E94"/>
    <mergeCell ref="A81:E82"/>
    <mergeCell ref="A83:E83"/>
    <mergeCell ref="A84:E84"/>
    <mergeCell ref="A85:E85"/>
    <mergeCell ref="A86:E86"/>
    <mergeCell ref="A99:E99"/>
    <mergeCell ref="G97:G98"/>
    <mergeCell ref="H97:H98"/>
    <mergeCell ref="I97:I98"/>
    <mergeCell ref="J97:J98"/>
    <mergeCell ref="A95:E95"/>
    <mergeCell ref="A96:E96"/>
    <mergeCell ref="A97:E97"/>
    <mergeCell ref="A98:E98"/>
    <mergeCell ref="F97:F98"/>
    <mergeCell ref="F110:F111"/>
    <mergeCell ref="G110:H110"/>
    <mergeCell ref="I110:J110"/>
    <mergeCell ref="A105:E105"/>
    <mergeCell ref="A106:E106"/>
    <mergeCell ref="A107:E107"/>
    <mergeCell ref="A108:E108"/>
    <mergeCell ref="A100:E100"/>
    <mergeCell ref="A101:E101"/>
    <mergeCell ref="A102:E102"/>
    <mergeCell ref="A103:E103"/>
    <mergeCell ref="A104:E104"/>
    <mergeCell ref="A118:E119"/>
    <mergeCell ref="A120:E120"/>
    <mergeCell ref="A121:E122"/>
    <mergeCell ref="A123:E123"/>
    <mergeCell ref="A115:E116"/>
    <mergeCell ref="A117:E117"/>
    <mergeCell ref="A112:E113"/>
    <mergeCell ref="A114:E114"/>
    <mergeCell ref="A110:E111"/>
    <mergeCell ref="L79:L80"/>
    <mergeCell ref="K79:K80"/>
    <mergeCell ref="L150:L152"/>
    <mergeCell ref="K150:K152"/>
    <mergeCell ref="L134:L135"/>
    <mergeCell ref="K134:K135"/>
    <mergeCell ref="K97:K98"/>
    <mergeCell ref="L97:L98"/>
    <mergeCell ref="K124:K125"/>
    <mergeCell ref="L124:L125"/>
    <mergeCell ref="K126:K127"/>
    <mergeCell ref="L126:L127"/>
    <mergeCell ref="K145:K146"/>
    <mergeCell ref="L145:L146"/>
  </mergeCells>
  <hyperlinks>
    <hyperlink ref="G5:J5" r:id="rId1" display="сайт: volpex.com.ua"/>
    <hyperlink ref="G4:J4" r:id="rId2" display="e-mail: office@volpex.com.ua"/>
  </hyperlinks>
  <pageMargins left="0.19685039370078741" right="0" top="0.15748031496062992" bottom="0.35433070866141736" header="0.31496062992125984" footer="0.31496062992125984"/>
  <pageSetup paperSize="9" orientation="portrait" r:id="rId3"/>
  <headerFooter>
    <oddFooter>&amp;CСторінка  &amp;P</oddFooter>
  </headerFooter>
  <ignoredErrors>
    <ignoredError sqref="L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Intermag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PVol</dc:creator>
  <cp:lastModifiedBy>User</cp:lastModifiedBy>
  <cp:lastPrinted>2015-01-14T11:24:53Z</cp:lastPrinted>
  <dcterms:created xsi:type="dcterms:W3CDTF">2014-12-28T16:39:20Z</dcterms:created>
  <dcterms:modified xsi:type="dcterms:W3CDTF">2015-03-27T05:54:56Z</dcterms:modified>
</cp:coreProperties>
</file>