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<sst xmlns="http://schemas.openxmlformats.org/spreadsheetml/2006/main" count="62" uniqueCount="39">
  <si>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Первоначальные вложения</t>
  </si>
  <si>
    <t>Вид животного</t>
  </si>
  <si>
    <t>Кол-во</t>
  </si>
  <si>
    <t>Цена</t>
  </si>
  <si>
    <t>Сумма</t>
  </si>
  <si>
    <t>Итог</t>
  </si>
  <si>
    <t>Несушка</t>
  </si>
  <si>
    <t>Бройлер</t>
  </si>
  <si>
    <t>Свинья</t>
  </si>
  <si>
    <t>Корова</t>
  </si>
  <si>
    <t>Овца</t>
  </si>
  <si>
    <t>Продукция</t>
  </si>
  <si>
    <t>Продукция в день с головы</t>
  </si>
  <si>
    <t>Всего в день</t>
  </si>
  <si>
    <t>Всего в год</t>
  </si>
  <si>
    <t>Цена за шт</t>
  </si>
  <si>
    <t>Выручка</t>
  </si>
  <si>
    <t>Яйцо</t>
  </si>
  <si>
    <t>Кол-во голов</t>
  </si>
  <si>
    <t>Молоко с головы</t>
  </si>
  <si>
    <t>Цена за литр</t>
  </si>
  <si>
    <t>Мясо с головы</t>
  </si>
  <si>
    <t>Цена за кг</t>
  </si>
  <si>
    <t>Всего в год кг.</t>
  </si>
  <si>
    <t>Расходы на корма</t>
  </si>
  <si>
    <t>Кормов в день на 1 голову</t>
  </si>
  <si>
    <t>Всего корма в день</t>
  </si>
  <si>
    <t>Срок использования животного в днях</t>
  </si>
  <si>
    <t>Требуется кормов на всех</t>
  </si>
  <si>
    <t>Стоимость корма за 1 кг.</t>
  </si>
  <si>
    <t>Затраты на корма</t>
  </si>
  <si>
    <t>Доходы минус расходы</t>
  </si>
  <si>
    <t>Выручка в год</t>
  </si>
  <si>
    <t>Ветеринарное обслуживание</t>
  </si>
  <si>
    <t>Электроэнергия ву сарае</t>
  </si>
  <si>
    <t>Непредвиденные расходы</t>
  </si>
  <si>
    <t>Всего затрат</t>
  </si>
  <si>
    <t>100вт.</t>
  </si>
  <si>
    <t>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</si>
</sst>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3">
      <selection activeCell="H46" sqref="H46"/>
    </sheetView>
  </sheetViews>
  <sheetFormatPr defaultColWidth="9.140625" defaultRowHeight="12.75"/>
  <cols>
    <col min="2" max="2" width="9.7109375" style="0" customWidth="1"/>
    <col min="3" max="3" width="10.57421875" style="0" customWidth="1"/>
    <col min="6" max="6" width="13.8515625" style="0" customWidth="1"/>
    <col min="7" max="7" width="10.00390625" style="0" customWidth="1"/>
    <col min="8" max="8" width="10.28125" style="0" customWidth="1"/>
  </cols>
  <sheetData>
    <row r="1" spans="1:5" ht="12.75">
      <c r="A1" s="7" t="s">
        <v>0</v>
      </c>
      <c r="B1" s="1"/>
      <c r="C1" s="1"/>
      <c r="D1" s="1"/>
      <c r="E1" s="1"/>
    </row>
    <row r="2" spans="1:5" ht="25.5">
      <c r="A2" s="2"/>
      <c r="B2" s="3" t="s">
        <v>1</v>
      </c>
      <c r="C2" s="3" t="s">
        <v>2</v>
      </c>
      <c r="D2" s="3" t="s">
        <v>3</v>
      </c>
      <c r="E2" s="3" t="s">
        <v>4</v>
      </c>
    </row>
    <row r="3" spans="1:5" ht="12.75">
      <c r="A3" s="2">
        <v>1</v>
      </c>
      <c r="B3" s="2" t="s">
        <v>6</v>
      </c>
      <c r="C3" s="2">
        <v>20</v>
      </c>
      <c r="D3" s="2">
        <v>200</v>
      </c>
      <c r="E3" s="4">
        <f>PRODUCT(C3:D3)</f>
        <v>4000</v>
      </c>
    </row>
    <row r="4" spans="1:5" ht="12.75">
      <c r="A4" s="2">
        <v>2</v>
      </c>
      <c r="B4" s="2" t="s">
        <v>7</v>
      </c>
      <c r="C4" s="2">
        <v>20</v>
      </c>
      <c r="D4" s="2">
        <v>200</v>
      </c>
      <c r="E4" s="4">
        <f aca="true" t="shared" si="0" ref="E4:E10">PRODUCT(C4:D4)</f>
        <v>4000</v>
      </c>
    </row>
    <row r="5" spans="1:5" ht="12.75">
      <c r="A5" s="2">
        <v>3</v>
      </c>
      <c r="B5" s="2" t="s">
        <v>8</v>
      </c>
      <c r="C5" s="2">
        <v>3</v>
      </c>
      <c r="D5" s="2">
        <v>3500</v>
      </c>
      <c r="E5" s="4">
        <f t="shared" si="0"/>
        <v>10500</v>
      </c>
    </row>
    <row r="6" spans="1:5" ht="12.75">
      <c r="A6" s="2">
        <v>4</v>
      </c>
      <c r="B6" s="2" t="s">
        <v>9</v>
      </c>
      <c r="C6" s="2">
        <v>1</v>
      </c>
      <c r="D6" s="2">
        <v>25000</v>
      </c>
      <c r="E6" s="4">
        <f t="shared" si="0"/>
        <v>25000</v>
      </c>
    </row>
    <row r="7" spans="1:5" ht="12.75">
      <c r="A7" s="2">
        <v>5</v>
      </c>
      <c r="B7" s="2" t="s">
        <v>10</v>
      </c>
      <c r="C7" s="2">
        <v>1</v>
      </c>
      <c r="D7" s="2">
        <v>8000</v>
      </c>
      <c r="E7" s="4">
        <f t="shared" si="0"/>
        <v>8000</v>
      </c>
    </row>
    <row r="8" spans="1:5" ht="12.75">
      <c r="A8" s="2">
        <v>6</v>
      </c>
      <c r="B8" s="2"/>
      <c r="C8" s="2"/>
      <c r="D8" s="2"/>
      <c r="E8" s="4">
        <f t="shared" si="0"/>
        <v>0</v>
      </c>
    </row>
    <row r="9" spans="1:5" ht="12.75">
      <c r="A9" s="2">
        <v>7</v>
      </c>
      <c r="B9" s="2"/>
      <c r="C9" s="2"/>
      <c r="D9" s="2"/>
      <c r="E9" s="4">
        <f t="shared" si="0"/>
        <v>0</v>
      </c>
    </row>
    <row r="10" spans="1:5" ht="12.75">
      <c r="A10" s="2">
        <v>8</v>
      </c>
      <c r="B10" s="2"/>
      <c r="C10" s="2"/>
      <c r="D10" s="2"/>
      <c r="E10" s="4">
        <f t="shared" si="0"/>
        <v>0</v>
      </c>
    </row>
    <row r="11" spans="1:5" ht="12.75">
      <c r="A11" s="5"/>
      <c r="B11" s="6" t="s">
        <v>5</v>
      </c>
      <c r="C11" s="5"/>
      <c r="D11" s="5"/>
      <c r="E11" s="6">
        <f>SUM(E3+E4+E5+E6+E7+E9+E8+E10)</f>
        <v>51500</v>
      </c>
    </row>
    <row r="12" spans="1:7" ht="12.75">
      <c r="A12" s="7" t="s">
        <v>11</v>
      </c>
      <c r="B12" s="1"/>
      <c r="C12" s="1"/>
      <c r="D12" s="1"/>
      <c r="E12" s="1"/>
      <c r="F12" s="1"/>
      <c r="G12" s="1"/>
    </row>
    <row r="13" spans="1:7" ht="38.25">
      <c r="A13" s="2"/>
      <c r="B13" s="3" t="s">
        <v>18</v>
      </c>
      <c r="C13" s="3" t="s">
        <v>12</v>
      </c>
      <c r="D13" s="3" t="s">
        <v>13</v>
      </c>
      <c r="E13" s="3" t="s">
        <v>14</v>
      </c>
      <c r="F13" s="3" t="s">
        <v>15</v>
      </c>
      <c r="G13" s="3" t="s">
        <v>16</v>
      </c>
    </row>
    <row r="14" spans="1:7" ht="12.75">
      <c r="A14" s="2" t="s">
        <v>17</v>
      </c>
      <c r="B14" s="2">
        <v>20</v>
      </c>
      <c r="C14" s="2">
        <v>0.7</v>
      </c>
      <c r="D14" s="1">
        <f>PRODUCT(B14:C14)</f>
        <v>14</v>
      </c>
      <c r="E14" s="1">
        <f>D14*365</f>
        <v>5110</v>
      </c>
      <c r="F14" s="2">
        <v>7</v>
      </c>
      <c r="G14" s="4">
        <f>PRODUCT(E14*F14)</f>
        <v>35770</v>
      </c>
    </row>
    <row r="15" spans="1:7" ht="25.5">
      <c r="A15" s="2"/>
      <c r="B15" s="3" t="s">
        <v>18</v>
      </c>
      <c r="C15" s="3" t="s">
        <v>19</v>
      </c>
      <c r="D15" s="8" t="s">
        <v>13</v>
      </c>
      <c r="E15" s="8" t="s">
        <v>14</v>
      </c>
      <c r="F15" s="8" t="s">
        <v>20</v>
      </c>
      <c r="G15" s="8" t="s">
        <v>16</v>
      </c>
    </row>
    <row r="16" spans="1:7" ht="12.75">
      <c r="A16" s="2" t="s">
        <v>9</v>
      </c>
      <c r="B16" s="2">
        <v>1</v>
      </c>
      <c r="C16" s="2">
        <v>10</v>
      </c>
      <c r="D16" s="1">
        <f>PRODUCT(B16:C16)</f>
        <v>10</v>
      </c>
      <c r="E16" s="1">
        <f>D16*365</f>
        <v>3650</v>
      </c>
      <c r="F16" s="2">
        <v>70</v>
      </c>
      <c r="G16" s="4">
        <f>PRODUCT(E16*F16)</f>
        <v>255500</v>
      </c>
    </row>
    <row r="17" spans="1:7" ht="25.5">
      <c r="A17" s="2"/>
      <c r="B17" s="8" t="s">
        <v>18</v>
      </c>
      <c r="C17" s="8" t="s">
        <v>21</v>
      </c>
      <c r="D17" s="8"/>
      <c r="E17" s="8" t="s">
        <v>23</v>
      </c>
      <c r="F17" s="8" t="s">
        <v>22</v>
      </c>
      <c r="G17" s="8" t="s">
        <v>16</v>
      </c>
    </row>
    <row r="18" spans="1:7" ht="12.75">
      <c r="A18" s="2" t="s">
        <v>6</v>
      </c>
      <c r="B18" s="2">
        <v>20</v>
      </c>
      <c r="C18" s="2">
        <v>1.5</v>
      </c>
      <c r="D18" s="9"/>
      <c r="E18" s="1">
        <f>PRODUCT(B18*C18)</f>
        <v>30</v>
      </c>
      <c r="F18" s="2">
        <v>150</v>
      </c>
      <c r="G18" s="4">
        <f>PRODUCT(E18*F18)</f>
        <v>4500</v>
      </c>
    </row>
    <row r="19" spans="1:7" ht="12.75">
      <c r="A19" s="2" t="s">
        <v>7</v>
      </c>
      <c r="B19" s="2">
        <v>20</v>
      </c>
      <c r="C19" s="2">
        <v>5</v>
      </c>
      <c r="D19" s="9"/>
      <c r="E19" s="1">
        <f aca="true" t="shared" si="1" ref="E19:E25">PRODUCT(B19*C19)</f>
        <v>100</v>
      </c>
      <c r="F19" s="2">
        <v>350</v>
      </c>
      <c r="G19" s="4">
        <f aca="true" t="shared" si="2" ref="G19:G25">PRODUCT(E19*F19)</f>
        <v>35000</v>
      </c>
    </row>
    <row r="20" spans="1:7" ht="12.75">
      <c r="A20" s="2" t="s">
        <v>8</v>
      </c>
      <c r="B20" s="2">
        <v>3</v>
      </c>
      <c r="C20" s="2">
        <v>70</v>
      </c>
      <c r="D20" s="9"/>
      <c r="E20" s="1">
        <f t="shared" si="1"/>
        <v>210</v>
      </c>
      <c r="F20" s="2">
        <v>250</v>
      </c>
      <c r="G20" s="4">
        <f t="shared" si="2"/>
        <v>52500</v>
      </c>
    </row>
    <row r="21" spans="1:7" ht="12.75">
      <c r="A21" s="2" t="s">
        <v>10</v>
      </c>
      <c r="B21" s="2">
        <v>1</v>
      </c>
      <c r="C21" s="2">
        <v>30</v>
      </c>
      <c r="D21" s="9"/>
      <c r="E21" s="1">
        <f t="shared" si="1"/>
        <v>30</v>
      </c>
      <c r="F21" s="2">
        <v>450</v>
      </c>
      <c r="G21" s="4">
        <f t="shared" si="2"/>
        <v>13500</v>
      </c>
    </row>
    <row r="22" spans="1:7" ht="12.75">
      <c r="A22" s="2"/>
      <c r="B22" s="2"/>
      <c r="C22" s="2"/>
      <c r="D22" s="9"/>
      <c r="E22" s="1">
        <f t="shared" si="1"/>
        <v>0</v>
      </c>
      <c r="F22" s="2"/>
      <c r="G22" s="4">
        <f t="shared" si="2"/>
        <v>0</v>
      </c>
    </row>
    <row r="23" spans="1:7" ht="12.75">
      <c r="A23" s="2"/>
      <c r="B23" s="2"/>
      <c r="C23" s="2"/>
      <c r="D23" s="9"/>
      <c r="E23" s="1">
        <f t="shared" si="1"/>
        <v>0</v>
      </c>
      <c r="F23" s="2"/>
      <c r="G23" s="4">
        <f t="shared" si="2"/>
        <v>0</v>
      </c>
    </row>
    <row r="24" spans="1:7" ht="12.75">
      <c r="A24" s="2"/>
      <c r="B24" s="2"/>
      <c r="C24" s="2"/>
      <c r="D24" s="9"/>
      <c r="E24" s="1">
        <f t="shared" si="1"/>
        <v>0</v>
      </c>
      <c r="F24" s="2"/>
      <c r="G24" s="4">
        <f t="shared" si="2"/>
        <v>0</v>
      </c>
    </row>
    <row r="25" spans="1:7" ht="12.75">
      <c r="A25" s="2"/>
      <c r="B25" s="2"/>
      <c r="C25" s="2"/>
      <c r="D25" s="9"/>
      <c r="E25" s="1">
        <f t="shared" si="1"/>
        <v>0</v>
      </c>
      <c r="F25" s="2"/>
      <c r="G25" s="4">
        <f t="shared" si="2"/>
        <v>0</v>
      </c>
    </row>
    <row r="26" spans="1:7" ht="12.75">
      <c r="A26" s="5"/>
      <c r="B26" s="6" t="s">
        <v>5</v>
      </c>
      <c r="C26" s="5"/>
      <c r="D26" s="5"/>
      <c r="E26" s="10"/>
      <c r="F26" s="5"/>
      <c r="G26" s="6">
        <f>SUM(G14+G16+G18+G19+G20+G21+G22+G23+G24+G25)</f>
        <v>396770</v>
      </c>
    </row>
    <row r="27" spans="1:9" ht="12.75">
      <c r="A27" s="7" t="s">
        <v>24</v>
      </c>
      <c r="B27" s="1"/>
      <c r="C27" s="1"/>
      <c r="D27" s="1"/>
      <c r="E27" s="1"/>
      <c r="F27" s="1"/>
      <c r="G27" s="1"/>
      <c r="H27" s="1"/>
      <c r="I27" s="1"/>
    </row>
    <row r="28" spans="1:9" ht="51">
      <c r="A28" s="2"/>
      <c r="B28" s="8" t="s">
        <v>1</v>
      </c>
      <c r="C28" s="8" t="s">
        <v>18</v>
      </c>
      <c r="D28" s="8" t="s">
        <v>25</v>
      </c>
      <c r="E28" s="8" t="s">
        <v>26</v>
      </c>
      <c r="F28" s="8" t="s">
        <v>27</v>
      </c>
      <c r="G28" s="8" t="s">
        <v>28</v>
      </c>
      <c r="H28" s="8" t="s">
        <v>29</v>
      </c>
      <c r="I28" s="8" t="s">
        <v>30</v>
      </c>
    </row>
    <row r="29" spans="1:9" ht="12.75">
      <c r="A29" s="2">
        <v>1</v>
      </c>
      <c r="B29" s="2" t="s">
        <v>6</v>
      </c>
      <c r="C29" s="2">
        <v>20</v>
      </c>
      <c r="D29" s="2">
        <v>0.1</v>
      </c>
      <c r="E29" s="1">
        <f>PRODUCT(C29*D29)</f>
        <v>2</v>
      </c>
      <c r="F29" s="2">
        <v>365</v>
      </c>
      <c r="G29" s="1">
        <f>PRODUCT(E29*F29)</f>
        <v>730</v>
      </c>
      <c r="H29" s="9">
        <v>8</v>
      </c>
      <c r="I29" s="4">
        <f>PRODUCT(G29*H29)</f>
        <v>5840</v>
      </c>
    </row>
    <row r="30" spans="1:9" ht="12.75">
      <c r="A30" s="2">
        <v>2</v>
      </c>
      <c r="B30" s="2" t="s">
        <v>7</v>
      </c>
      <c r="C30" s="2">
        <v>20</v>
      </c>
      <c r="D30" s="2">
        <v>0.15</v>
      </c>
      <c r="E30" s="1">
        <f aca="true" t="shared" si="3" ref="E30:E36">PRODUCT(C30*D30)</f>
        <v>3</v>
      </c>
      <c r="F30" s="2">
        <v>80</v>
      </c>
      <c r="G30" s="1">
        <f aca="true" t="shared" si="4" ref="G30:G36">PRODUCT(E30*F30)</f>
        <v>240</v>
      </c>
      <c r="H30" s="2">
        <v>8</v>
      </c>
      <c r="I30" s="4">
        <f aca="true" t="shared" si="5" ref="I30:I36">PRODUCT(G30*H30)</f>
        <v>1920</v>
      </c>
    </row>
    <row r="31" spans="1:9" ht="12.75">
      <c r="A31" s="2">
        <v>3</v>
      </c>
      <c r="B31" s="2" t="s">
        <v>8</v>
      </c>
      <c r="C31" s="2">
        <v>3</v>
      </c>
      <c r="D31" s="2">
        <v>3</v>
      </c>
      <c r="E31" s="1">
        <f t="shared" si="3"/>
        <v>9</v>
      </c>
      <c r="F31" s="2">
        <v>200</v>
      </c>
      <c r="G31" s="1">
        <f t="shared" si="4"/>
        <v>1800</v>
      </c>
      <c r="H31" s="2">
        <v>6</v>
      </c>
      <c r="I31" s="4">
        <f t="shared" si="5"/>
        <v>10800</v>
      </c>
    </row>
    <row r="32" spans="1:9" ht="12.75">
      <c r="A32" s="2">
        <v>4</v>
      </c>
      <c r="B32" s="2" t="s">
        <v>9</v>
      </c>
      <c r="C32" s="2">
        <v>1</v>
      </c>
      <c r="D32" s="2">
        <v>27</v>
      </c>
      <c r="E32" s="1">
        <f t="shared" si="3"/>
        <v>27</v>
      </c>
      <c r="F32" s="2">
        <v>365</v>
      </c>
      <c r="G32" s="1">
        <f t="shared" si="4"/>
        <v>9855</v>
      </c>
      <c r="H32" s="2">
        <v>4</v>
      </c>
      <c r="I32" s="4">
        <f t="shared" si="5"/>
        <v>39420</v>
      </c>
    </row>
    <row r="33" spans="1:9" ht="12.75">
      <c r="A33" s="2">
        <v>5</v>
      </c>
      <c r="B33" s="2" t="s">
        <v>10</v>
      </c>
      <c r="C33" s="2">
        <v>1</v>
      </c>
      <c r="D33" s="2">
        <v>5</v>
      </c>
      <c r="E33" s="1">
        <f t="shared" si="3"/>
        <v>5</v>
      </c>
      <c r="F33" s="2">
        <v>365</v>
      </c>
      <c r="G33" s="1">
        <f t="shared" si="4"/>
        <v>1825</v>
      </c>
      <c r="H33" s="2">
        <v>4</v>
      </c>
      <c r="I33" s="4">
        <f t="shared" si="5"/>
        <v>7300</v>
      </c>
    </row>
    <row r="34" spans="1:9" ht="12.75">
      <c r="A34" s="2">
        <v>6</v>
      </c>
      <c r="B34" s="2"/>
      <c r="C34" s="2"/>
      <c r="D34" s="2"/>
      <c r="E34" s="1">
        <f t="shared" si="3"/>
        <v>0</v>
      </c>
      <c r="F34" s="2"/>
      <c r="G34" s="1">
        <f t="shared" si="4"/>
        <v>0</v>
      </c>
      <c r="H34" s="2"/>
      <c r="I34" s="4">
        <f t="shared" si="5"/>
        <v>0</v>
      </c>
    </row>
    <row r="35" spans="1:9" ht="12.75">
      <c r="A35" s="2">
        <v>7</v>
      </c>
      <c r="B35" s="2"/>
      <c r="C35" s="2"/>
      <c r="D35" s="2"/>
      <c r="E35" s="1">
        <f t="shared" si="3"/>
        <v>0</v>
      </c>
      <c r="F35" s="2"/>
      <c r="G35" s="1">
        <f t="shared" si="4"/>
        <v>0</v>
      </c>
      <c r="H35" s="2"/>
      <c r="I35" s="4">
        <f t="shared" si="5"/>
        <v>0</v>
      </c>
    </row>
    <row r="36" spans="1:9" ht="12.75">
      <c r="A36" s="2">
        <v>8</v>
      </c>
      <c r="B36" s="2"/>
      <c r="C36" s="2"/>
      <c r="D36" s="2"/>
      <c r="E36" s="1">
        <f t="shared" si="3"/>
        <v>0</v>
      </c>
      <c r="F36" s="2"/>
      <c r="G36" s="1">
        <f t="shared" si="4"/>
        <v>0</v>
      </c>
      <c r="H36" s="2"/>
      <c r="I36" s="4">
        <f t="shared" si="5"/>
        <v>0</v>
      </c>
    </row>
    <row r="37" spans="1:9" ht="12.75">
      <c r="A37" s="2"/>
      <c r="B37" s="11" t="s">
        <v>5</v>
      </c>
      <c r="C37" s="2"/>
      <c r="D37" s="2"/>
      <c r="E37" s="2"/>
      <c r="F37" s="2"/>
      <c r="G37" s="2"/>
      <c r="H37" s="2"/>
      <c r="I37" s="4">
        <f>SUM(I29+I30+I31+I32+I33+I34+I35+I36)</f>
        <v>65280</v>
      </c>
    </row>
    <row r="38" spans="1:8" ht="12.75">
      <c r="A38" s="7" t="s">
        <v>31</v>
      </c>
      <c r="B38" s="1"/>
      <c r="C38" s="1"/>
      <c r="D38" s="1"/>
      <c r="E38" s="1"/>
      <c r="F38" s="1"/>
      <c r="G38" s="1"/>
      <c r="H38" s="1"/>
    </row>
    <row r="39" spans="1:8" ht="12.75">
      <c r="A39" s="2" t="s">
        <v>32</v>
      </c>
      <c r="B39" s="2"/>
      <c r="C39" s="2"/>
      <c r="D39" s="2"/>
      <c r="E39" s="2"/>
      <c r="F39" s="2"/>
      <c r="G39" s="2"/>
      <c r="H39" s="4">
        <f>PRODUCT(G26)</f>
        <v>396770</v>
      </c>
    </row>
    <row r="40" spans="1:8" ht="12.75">
      <c r="A40" s="2" t="s">
        <v>0</v>
      </c>
      <c r="B40" s="2"/>
      <c r="C40" s="2"/>
      <c r="D40" s="2"/>
      <c r="E40" s="2"/>
      <c r="F40" s="2"/>
      <c r="G40" s="2"/>
      <c r="H40" s="4">
        <f>PRODUCT(E11)</f>
        <v>51500</v>
      </c>
    </row>
    <row r="41" spans="1:8" ht="12.75">
      <c r="A41" s="2" t="s">
        <v>24</v>
      </c>
      <c r="B41" s="2"/>
      <c r="C41" s="2"/>
      <c r="D41" s="2"/>
      <c r="E41" s="2"/>
      <c r="F41" s="2"/>
      <c r="G41" s="2"/>
      <c r="H41" s="4">
        <f>PRODUCT(I37)</f>
        <v>65280</v>
      </c>
    </row>
    <row r="42" spans="1:8" ht="12.75">
      <c r="A42" s="2" t="s">
        <v>33</v>
      </c>
      <c r="B42" s="2"/>
      <c r="C42" s="2"/>
      <c r="D42" s="2"/>
      <c r="E42" s="2"/>
      <c r="F42" s="2"/>
      <c r="G42" s="2"/>
      <c r="H42" s="9">
        <v>5000</v>
      </c>
    </row>
    <row r="43" spans="1:8" ht="12.75">
      <c r="A43" s="2" t="s">
        <v>34</v>
      </c>
      <c r="B43" s="2"/>
      <c r="C43" s="2"/>
      <c r="D43" s="2" t="s">
        <v>37</v>
      </c>
      <c r="E43" s="2">
        <v>73</v>
      </c>
      <c r="F43" s="2" t="s">
        <v>38</v>
      </c>
      <c r="G43" s="2">
        <v>1.7</v>
      </c>
      <c r="H43" s="4">
        <f>PRODUCT(E43*G43)</f>
        <v>124.1</v>
      </c>
    </row>
    <row r="44" spans="1:8" ht="12.75">
      <c r="A44" s="2" t="s">
        <v>35</v>
      </c>
      <c r="B44" s="2"/>
      <c r="C44" s="2"/>
      <c r="D44" s="2"/>
      <c r="E44" s="2"/>
      <c r="F44" s="2"/>
      <c r="G44" s="2"/>
      <c r="H44" s="9">
        <v>50000</v>
      </c>
    </row>
    <row r="45" spans="1:8" ht="12.75">
      <c r="A45" s="2" t="s">
        <v>36</v>
      </c>
      <c r="B45" s="2"/>
      <c r="C45" s="2"/>
      <c r="D45" s="2"/>
      <c r="E45" s="2"/>
      <c r="F45" s="2"/>
      <c r="G45" s="2"/>
      <c r="H45" s="4">
        <f>PRODUCT(H40+H41+H42+H44+H43)</f>
        <v>171904.1</v>
      </c>
    </row>
    <row r="46" spans="1:8" ht="12.75">
      <c r="A46" s="2" t="s">
        <v>31</v>
      </c>
      <c r="B46" s="2"/>
      <c r="C46" s="2"/>
      <c r="D46" s="2"/>
      <c r="E46" s="2"/>
      <c r="F46" s="2"/>
      <c r="G46" s="2"/>
      <c r="H46" s="4">
        <f>SUM(H39-H45)</f>
        <v>224865.9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2015-02-04T11:15:25Z</dcterms:modified>
  <cp:category/>
  <cp:version/>
  <cp:contentType/>
  <cp:contentStatus/>
</cp:coreProperties>
</file>