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7575" windowHeight="3870"/>
  </bookViews>
  <sheets>
    <sheet name="Машка" sheetId="3" r:id="rId1"/>
    <sheet name="График забоя" sheetId="4" r:id="rId2"/>
    <sheet name="Лист2" sheetId="5" r:id="rId3"/>
  </sheets>
  <calcPr calcId="124519"/>
</workbook>
</file>

<file path=xl/calcChain.xml><?xml version="1.0" encoding="utf-8"?>
<calcChain xmlns="http://schemas.openxmlformats.org/spreadsheetml/2006/main">
  <c r="I13" i="3"/>
  <c r="I14"/>
  <c r="I15"/>
  <c r="I12"/>
  <c r="I5"/>
  <c r="I6"/>
  <c r="I7"/>
  <c r="I4"/>
  <c r="L10"/>
  <c r="L2"/>
  <c r="L12"/>
  <c r="J12"/>
  <c r="H12"/>
  <c r="A13" s="1"/>
  <c r="G12"/>
  <c r="F12"/>
  <c r="E12"/>
  <c r="D12"/>
  <c r="C12"/>
  <c r="O28"/>
  <c r="V28"/>
  <c r="O29" s="1"/>
  <c r="L7"/>
  <c r="J7"/>
  <c r="H7"/>
  <c r="G7"/>
  <c r="F7"/>
  <c r="E7"/>
  <c r="D7"/>
  <c r="A7"/>
  <c r="Y20"/>
  <c r="W20"/>
  <c r="V20"/>
  <c r="O21" s="1"/>
  <c r="U20"/>
  <c r="T20"/>
  <c r="S20"/>
  <c r="R20"/>
  <c r="Q20"/>
  <c r="O13"/>
  <c r="V13" s="1"/>
  <c r="O14" s="1"/>
  <c r="Y12"/>
  <c r="W12"/>
  <c r="V12"/>
  <c r="U12"/>
  <c r="T12"/>
  <c r="S12"/>
  <c r="R12"/>
  <c r="Q12"/>
  <c r="O5"/>
  <c r="U5" s="1"/>
  <c r="Y4"/>
  <c r="W4"/>
  <c r="V4"/>
  <c r="U4"/>
  <c r="T4"/>
  <c r="S4"/>
  <c r="R4"/>
  <c r="Q4"/>
  <c r="A5" i="5"/>
  <c r="H5" s="1"/>
  <c r="A6" s="1"/>
  <c r="K4"/>
  <c r="I4"/>
  <c r="H4"/>
  <c r="G4"/>
  <c r="F4"/>
  <c r="E4"/>
  <c r="D4"/>
  <c r="C4"/>
  <c r="L5" i="3"/>
  <c r="L6"/>
  <c r="J6"/>
  <c r="J5"/>
  <c r="J4"/>
  <c r="H6"/>
  <c r="G6"/>
  <c r="F6"/>
  <c r="E6"/>
  <c r="D6"/>
  <c r="A6"/>
  <c r="H5"/>
  <c r="G5"/>
  <c r="F5"/>
  <c r="E5"/>
  <c r="D5"/>
  <c r="A5"/>
  <c r="G4"/>
  <c r="H4"/>
  <c r="C4"/>
  <c r="F4"/>
  <c r="E4"/>
  <c r="D4"/>
  <c r="L4"/>
  <c r="G13" l="1"/>
  <c r="H13"/>
  <c r="A14" s="1"/>
  <c r="D13"/>
  <c r="J13"/>
  <c r="E13"/>
  <c r="L13"/>
  <c r="F13"/>
  <c r="Q28"/>
  <c r="U28"/>
  <c r="Y28"/>
  <c r="S28"/>
  <c r="W28"/>
  <c r="T28"/>
  <c r="R28"/>
  <c r="U29"/>
  <c r="V29"/>
  <c r="O30" s="1"/>
  <c r="R29"/>
  <c r="W29"/>
  <c r="S29"/>
  <c r="Y29"/>
  <c r="T29"/>
  <c r="U21"/>
  <c r="W21"/>
  <c r="V21"/>
  <c r="O22" s="1"/>
  <c r="R21"/>
  <c r="S21"/>
  <c r="Y21"/>
  <c r="T21"/>
  <c r="V14"/>
  <c r="R14"/>
  <c r="W14"/>
  <c r="S14"/>
  <c r="Y14"/>
  <c r="T14"/>
  <c r="U14"/>
  <c r="U13"/>
  <c r="T13"/>
  <c r="Y13"/>
  <c r="S13"/>
  <c r="W13"/>
  <c r="R13"/>
  <c r="T5"/>
  <c r="Y5"/>
  <c r="S5"/>
  <c r="W5"/>
  <c r="R5"/>
  <c r="V5"/>
  <c r="O6" s="1"/>
  <c r="H6" i="5"/>
  <c r="D6"/>
  <c r="I6"/>
  <c r="E6"/>
  <c r="K6"/>
  <c r="F6"/>
  <c r="G6"/>
  <c r="G5"/>
  <c r="F5"/>
  <c r="K5"/>
  <c r="E5"/>
  <c r="I5"/>
  <c r="D5"/>
  <c r="G14" i="3" l="1"/>
  <c r="H14"/>
  <c r="D14"/>
  <c r="J14"/>
  <c r="E14"/>
  <c r="L14"/>
  <c r="A15" s="1"/>
  <c r="F14"/>
  <c r="U30"/>
  <c r="V30"/>
  <c r="R30"/>
  <c r="W30"/>
  <c r="S30"/>
  <c r="Y30"/>
  <c r="T30"/>
  <c r="U22"/>
  <c r="V22"/>
  <c r="R22"/>
  <c r="W22"/>
  <c r="Y22"/>
  <c r="T22"/>
  <c r="S22"/>
  <c r="U6"/>
  <c r="V6"/>
  <c r="R6"/>
  <c r="W6"/>
  <c r="S6"/>
  <c r="Y6"/>
  <c r="T6"/>
  <c r="G15" l="1"/>
  <c r="D15"/>
  <c r="H15"/>
  <c r="J15"/>
  <c r="E15"/>
  <c r="F15"/>
  <c r="L15"/>
</calcChain>
</file>

<file path=xl/sharedStrings.xml><?xml version="1.0" encoding="utf-8"?>
<sst xmlns="http://schemas.openxmlformats.org/spreadsheetml/2006/main" count="85" uniqueCount="31">
  <si>
    <r>
      <t xml:space="preserve">Возрст </t>
    </r>
    <r>
      <rPr>
        <b/>
        <sz val="11"/>
        <color rgb="FFFF0000"/>
        <rFont val="Calibri"/>
        <family val="2"/>
        <charset val="204"/>
        <scheme val="minor"/>
      </rPr>
      <t>122</t>
    </r>
    <r>
      <rPr>
        <sz val="11"/>
        <color theme="1"/>
        <rFont val="Calibri"/>
        <family val="2"/>
        <charset val="204"/>
        <scheme val="minor"/>
      </rPr>
      <t xml:space="preserve"> дня ДЕВКИ</t>
    </r>
  </si>
  <si>
    <t>Дата окрола</t>
  </si>
  <si>
    <t>Количество</t>
  </si>
  <si>
    <r>
      <t xml:space="preserve">Мать в крольчатник     </t>
    </r>
    <r>
      <rPr>
        <b/>
        <sz val="11"/>
        <color rgb="FFFF0000"/>
        <rFont val="Calibri"/>
        <family val="2"/>
        <charset val="204"/>
        <scheme val="minor"/>
      </rPr>
      <t>50 дней.</t>
    </r>
    <r>
      <rPr>
        <sz val="11"/>
        <color theme="1"/>
        <rFont val="Calibri"/>
        <family val="2"/>
        <charset val="204"/>
        <scheme val="minor"/>
      </rPr>
      <t>Ставим маточник</t>
    </r>
  </si>
  <si>
    <r>
      <t xml:space="preserve">Мать с крольчатами в откормочник    </t>
    </r>
    <r>
      <rPr>
        <b/>
        <sz val="11"/>
        <color rgb="FFFF0000"/>
        <rFont val="Calibri"/>
        <family val="2"/>
        <charset val="204"/>
        <scheme val="minor"/>
      </rPr>
      <t xml:space="preserve"> 45 день</t>
    </r>
  </si>
  <si>
    <r>
      <t>Покрыть самку</t>
    </r>
    <r>
      <rPr>
        <b/>
        <sz val="11"/>
        <color rgb="FFFF0000"/>
        <rFont val="Calibri"/>
        <family val="2"/>
        <charset val="204"/>
        <scheme val="minor"/>
      </rPr>
      <t xml:space="preserve">     29 день</t>
    </r>
  </si>
  <si>
    <r>
      <t xml:space="preserve">Убрать маточник    </t>
    </r>
    <r>
      <rPr>
        <b/>
        <sz val="11"/>
        <color rgb="FFFF0000"/>
        <rFont val="Calibri"/>
        <family val="2"/>
        <charset val="204"/>
        <scheme val="minor"/>
      </rPr>
      <t xml:space="preserve"> 25 дней</t>
    </r>
  </si>
  <si>
    <r>
      <t xml:space="preserve">Убрать маточник    </t>
    </r>
    <r>
      <rPr>
        <b/>
        <sz val="14"/>
        <color rgb="FFFF0000"/>
        <rFont val="Calibri"/>
        <family val="2"/>
        <charset val="204"/>
        <scheme val="minor"/>
      </rPr>
      <t xml:space="preserve"> 25 дней</t>
    </r>
  </si>
  <si>
    <r>
      <t>Покрыть самку</t>
    </r>
    <r>
      <rPr>
        <b/>
        <sz val="14"/>
        <color rgb="FFFF0000"/>
        <rFont val="Calibri"/>
        <family val="2"/>
        <charset val="204"/>
        <scheme val="minor"/>
      </rPr>
      <t xml:space="preserve">     29 день</t>
    </r>
  </si>
  <si>
    <r>
      <t xml:space="preserve">Мать с крольчатами в откормочник    </t>
    </r>
    <r>
      <rPr>
        <b/>
        <sz val="14"/>
        <color rgb="FFFF0000"/>
        <rFont val="Calibri"/>
        <family val="2"/>
        <charset val="204"/>
        <scheme val="minor"/>
      </rPr>
      <t xml:space="preserve"> 45 день</t>
    </r>
  </si>
  <si>
    <r>
      <t xml:space="preserve">Мать в крольчатник     </t>
    </r>
    <r>
      <rPr>
        <b/>
        <sz val="14"/>
        <color rgb="FFFF0000"/>
        <rFont val="Calibri"/>
        <family val="2"/>
        <charset val="204"/>
        <scheme val="minor"/>
      </rPr>
      <t>50 дней.</t>
    </r>
    <r>
      <rPr>
        <sz val="14"/>
        <color theme="1"/>
        <rFont val="Calibri"/>
        <family val="2"/>
        <charset val="204"/>
        <scheme val="minor"/>
      </rPr>
      <t>Ставим маточник</t>
    </r>
  </si>
  <si>
    <r>
      <t xml:space="preserve">Окрол </t>
    </r>
    <r>
      <rPr>
        <b/>
        <sz val="14"/>
        <color rgb="FFFF0000"/>
        <rFont val="Calibri"/>
        <family val="2"/>
        <charset val="204"/>
        <scheme val="minor"/>
      </rPr>
      <t>60-62</t>
    </r>
    <r>
      <rPr>
        <sz val="14"/>
        <color theme="1"/>
        <rFont val="Calibri"/>
        <family val="2"/>
        <charset val="204"/>
        <scheme val="minor"/>
      </rPr>
      <t xml:space="preserve"> дня</t>
    </r>
  </si>
  <si>
    <t>Возраст на сегодня</t>
  </si>
  <si>
    <r>
      <t>Доращивание молодняка до</t>
    </r>
    <r>
      <rPr>
        <b/>
        <sz val="14"/>
        <color rgb="FFFF0000"/>
        <rFont val="Calibri"/>
        <family val="2"/>
        <charset val="204"/>
        <scheme val="minor"/>
      </rPr>
      <t xml:space="preserve"> 100 дней</t>
    </r>
  </si>
  <si>
    <t>КАРТА КРОЛЬЧИХИ  "МАШКА"</t>
  </si>
  <si>
    <t>КАРТА КРОЛЬЧИХИ  "МАШКИНА2"</t>
  </si>
  <si>
    <t>Количество девок</t>
  </si>
  <si>
    <r>
      <t xml:space="preserve">Окрол </t>
    </r>
    <r>
      <rPr>
        <b/>
        <sz val="11"/>
        <color rgb="FFFF0000"/>
        <rFont val="Calibri"/>
        <family val="2"/>
        <charset val="204"/>
        <scheme val="minor"/>
      </rPr>
      <t>60-62</t>
    </r>
    <r>
      <rPr>
        <sz val="11"/>
        <color theme="1"/>
        <rFont val="Calibri"/>
        <family val="2"/>
        <charset val="204"/>
        <scheme val="minor"/>
      </rPr>
      <t xml:space="preserve"> дня</t>
    </r>
  </si>
  <si>
    <r>
      <t>Доращивание молодняка до</t>
    </r>
    <r>
      <rPr>
        <b/>
        <sz val="11"/>
        <color rgb="FFFF0000"/>
        <rFont val="Calibri"/>
        <family val="2"/>
        <charset val="204"/>
        <scheme val="minor"/>
      </rPr>
      <t xml:space="preserve"> 100 дней</t>
    </r>
  </si>
  <si>
    <t>КАРТА КРОЛЬЧИХИ  "МАШКИНА4"</t>
  </si>
  <si>
    <t>???</t>
  </si>
  <si>
    <t>КАРТА КРОЛЬЧИХИ  "МАШКИНА1"отец  "БАРИН"</t>
  </si>
  <si>
    <t>КАРТА КРОЛЬЧИХИ  "МАШКИНА2" отец "БАРИН"</t>
  </si>
  <si>
    <t>КАРТА КРОЛЬЧИХИ  "МАШКИНА3" отец "БАРИН"</t>
  </si>
  <si>
    <r>
      <t xml:space="preserve">Возрст </t>
    </r>
    <r>
      <rPr>
        <b/>
        <sz val="11"/>
        <color rgb="FFFF0000"/>
        <rFont val="Calibri"/>
        <family val="2"/>
        <charset val="204"/>
        <scheme val="minor"/>
      </rPr>
      <t>122</t>
    </r>
    <r>
      <rPr>
        <sz val="11"/>
        <color theme="1"/>
        <rFont val="Calibri"/>
        <family val="2"/>
        <charset val="204"/>
        <scheme val="minor"/>
      </rPr>
      <t xml:space="preserve"> дня ДЕВКИ и  в бой</t>
    </r>
  </si>
  <si>
    <t>Дата рожд</t>
  </si>
  <si>
    <t>Возраст</t>
  </si>
  <si>
    <r>
      <t xml:space="preserve">Окрол     </t>
    </r>
    <r>
      <rPr>
        <b/>
        <sz val="11"/>
        <color rgb="FFFF0000"/>
        <rFont val="Calibri"/>
        <family val="2"/>
        <charset val="204"/>
        <scheme val="minor"/>
      </rPr>
      <t>60-62</t>
    </r>
    <r>
      <rPr>
        <sz val="11"/>
        <color theme="1"/>
        <rFont val="Calibri"/>
        <family val="2"/>
        <charset val="204"/>
        <scheme val="minor"/>
      </rPr>
      <t xml:space="preserve"> дня</t>
    </r>
  </si>
  <si>
    <r>
      <t xml:space="preserve">Отсадить пацанов      </t>
    </r>
    <r>
      <rPr>
        <b/>
        <sz val="11"/>
        <color rgb="FFFF0000"/>
        <rFont val="Calibri"/>
        <family val="2"/>
        <charset val="204"/>
        <scheme val="minor"/>
      </rPr>
      <t>80 дней</t>
    </r>
  </si>
  <si>
    <r>
      <t>Доращивание молодняка до</t>
    </r>
    <r>
      <rPr>
        <b/>
        <sz val="11"/>
        <color rgb="FFFF0000"/>
        <rFont val="Calibri"/>
        <family val="2"/>
        <charset val="204"/>
        <scheme val="minor"/>
      </rPr>
      <t xml:space="preserve">      100 дней</t>
    </r>
  </si>
  <si>
    <r>
      <t xml:space="preserve">Возрст       </t>
    </r>
    <r>
      <rPr>
        <b/>
        <sz val="11"/>
        <color rgb="FFFF0000"/>
        <rFont val="Calibri"/>
        <family val="2"/>
        <charset val="204"/>
        <scheme val="minor"/>
      </rPr>
      <t>122</t>
    </r>
    <r>
      <rPr>
        <sz val="11"/>
        <color theme="1"/>
        <rFont val="Calibri"/>
        <family val="2"/>
        <charset val="204"/>
        <scheme val="minor"/>
      </rPr>
      <t xml:space="preserve"> дня ДЕВКИ и в бой</t>
    </r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</si>
</sst>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dd/mm/yy;@"/>
  </numFmts>
  <fonts count="5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0" fillId="0" borderId="0" xfId="0" applyFont="1"/>
    <xf numFmtId="0" fontId="0" fillId="2" borderId="1" xfId="0" applyFont="1" applyFill="1" applyBorder="1" applyAlignment="1">
      <alignment horizontal="center" vertical="center" textRotation="90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textRotation="90" wrapText="1"/>
    </xf>
    <xf numFmtId="0" fontId="0" fillId="2" borderId="2" xfId="0" applyFont="1" applyFill="1" applyBorder="1" applyAlignment="1">
      <alignment horizontal="center" vertical="center" textRotation="90" wrapText="1"/>
    </xf>
    <xf numFmtId="14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1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0" fillId="0" borderId="1" xfId="0" applyNumberFormat="1" applyFont="1" applyBorder="1"/>
    <xf numFmtId="1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/>
    <xf numFmtId="0" fontId="0" fillId="0" borderId="0" xfId="0" applyAlignment="1">
      <alignment horizontal="center"/>
    </xf>
    <xf numFmtId="14" fontId="0" fillId="4" borderId="1" xfId="0" applyNumberFormat="1" applyFont="1" applyFill="1" applyBorder="1"/>
    <xf numFmtId="0" fontId="0" fillId="4" borderId="1" xfId="0" applyFont="1" applyFill="1" applyBorder="1" applyAlignment="1">
      <alignment horizontal="center"/>
    </xf>
    <xf numFmtId="164" fontId="0" fillId="4" borderId="1" xfId="0" applyNumberFormat="1" applyFont="1" applyFill="1" applyBorder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0"/>
  <sheetViews>
    <sheetView tabSelected="1" workbookViewId="0">
      <selection activeCell="I12" sqref="I12:I15"/>
    </sheetView>
  </sheetViews>
  <sheetFormatPr defaultRowHeight="15"/>
  <cols>
    <col min="1" max="1" width="10.140625" style="8" bestFit="1" customWidth="1"/>
    <col min="2" max="3" width="3.85546875" style="8" bestFit="1" customWidth="1"/>
    <col min="4" max="8" width="10.140625" style="8" bestFit="1" customWidth="1"/>
    <col min="9" max="9" width="10.140625" style="8" customWidth="1"/>
    <col min="10" max="10" width="10.140625" style="8" bestFit="1" customWidth="1"/>
    <col min="11" max="11" width="2.28515625" style="8" customWidth="1"/>
    <col min="12" max="12" width="10.140625" style="8" bestFit="1" customWidth="1"/>
    <col min="13" max="13" width="9.140625" style="8"/>
    <col min="14" max="14" width="1.42578125" style="8" customWidth="1"/>
    <col min="15" max="15" width="10.140625" style="8" bestFit="1" customWidth="1"/>
    <col min="16" max="16" width="4.85546875" style="8" bestFit="1" customWidth="1"/>
    <col min="17" max="17" width="6" style="8" bestFit="1" customWidth="1"/>
    <col min="18" max="20" width="10.140625" style="8" bestFit="1" customWidth="1"/>
    <col min="21" max="21" width="12.42578125" style="8" bestFit="1" customWidth="1"/>
    <col min="22" max="22" width="10.140625" style="8" bestFit="1" customWidth="1"/>
    <col min="23" max="23" width="12.42578125" style="8" bestFit="1" customWidth="1"/>
    <col min="24" max="24" width="1.140625" style="8" customWidth="1"/>
    <col min="25" max="25" width="10.140625" style="8" bestFit="1" customWidth="1"/>
    <col min="26" max="16384" width="9.140625" style="8"/>
  </cols>
  <sheetData>
    <row r="1" spans="1:25">
      <c r="A1" s="6" t="s">
        <v>25</v>
      </c>
      <c r="B1" s="33" t="s">
        <v>14</v>
      </c>
      <c r="C1" s="30"/>
      <c r="D1" s="30"/>
      <c r="E1" s="30"/>
      <c r="F1" s="30"/>
      <c r="G1" s="30"/>
      <c r="H1" s="30"/>
      <c r="I1" s="30"/>
      <c r="J1" s="30"/>
      <c r="K1" s="34"/>
      <c r="L1" s="27" t="s">
        <v>26</v>
      </c>
      <c r="O1" s="30" t="s">
        <v>21</v>
      </c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>
      <c r="A2" s="26">
        <v>41640</v>
      </c>
      <c r="B2" s="35"/>
      <c r="C2" s="36"/>
      <c r="D2" s="36"/>
      <c r="E2" s="36"/>
      <c r="F2" s="36"/>
      <c r="G2" s="36"/>
      <c r="H2" s="36"/>
      <c r="I2" s="36"/>
      <c r="J2" s="36"/>
      <c r="K2" s="37"/>
      <c r="L2" s="28">
        <f ca="1">(TODAY()-A2)</f>
        <v>273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171" customHeight="1">
      <c r="A3" s="9" t="s">
        <v>1</v>
      </c>
      <c r="B3" s="9" t="s">
        <v>2</v>
      </c>
      <c r="C3" s="9" t="s">
        <v>12</v>
      </c>
      <c r="D3" s="9" t="s">
        <v>6</v>
      </c>
      <c r="E3" s="9" t="s">
        <v>5</v>
      </c>
      <c r="F3" s="9" t="s">
        <v>4</v>
      </c>
      <c r="G3" s="9" t="s">
        <v>3</v>
      </c>
      <c r="H3" s="29" t="s">
        <v>27</v>
      </c>
      <c r="I3" s="29" t="s">
        <v>28</v>
      </c>
      <c r="J3" s="29" t="s">
        <v>29</v>
      </c>
      <c r="K3" s="10"/>
      <c r="L3" s="7" t="s">
        <v>30</v>
      </c>
      <c r="M3" s="12" t="s">
        <v>16</v>
      </c>
      <c r="O3" s="9" t="s">
        <v>1</v>
      </c>
      <c r="P3" s="9" t="s">
        <v>2</v>
      </c>
      <c r="Q3" s="9" t="s">
        <v>12</v>
      </c>
      <c r="R3" s="9" t="s">
        <v>6</v>
      </c>
      <c r="S3" s="9" t="s">
        <v>5</v>
      </c>
      <c r="T3" s="9" t="s">
        <v>4</v>
      </c>
      <c r="U3" s="9" t="s">
        <v>3</v>
      </c>
      <c r="V3" s="9" t="s">
        <v>17</v>
      </c>
      <c r="W3" s="9" t="s">
        <v>18</v>
      </c>
      <c r="X3" s="10"/>
      <c r="Y3" s="11" t="s">
        <v>0</v>
      </c>
    </row>
    <row r="4" spans="1:25">
      <c r="A4" s="19">
        <v>41899</v>
      </c>
      <c r="B4" s="20">
        <v>5</v>
      </c>
      <c r="C4" s="21">
        <f ca="1">(TODAY()-A4)</f>
        <v>14</v>
      </c>
      <c r="D4" s="16">
        <f>SUM(A4,25)</f>
        <v>41924</v>
      </c>
      <c r="E4" s="16">
        <f>SUM(A4,29)</f>
        <v>41928</v>
      </c>
      <c r="F4" s="16">
        <f>SUM(A4,45)</f>
        <v>41944</v>
      </c>
      <c r="G4" s="16">
        <f>SUM(A4,50)</f>
        <v>41949</v>
      </c>
      <c r="H4" s="13">
        <f>SUM(A4,60)</f>
        <v>41959</v>
      </c>
      <c r="I4" s="13">
        <f>SUM(A4,80)</f>
        <v>41979</v>
      </c>
      <c r="J4" s="13">
        <f>SUM(A4,100)</f>
        <v>41999</v>
      </c>
      <c r="K4" s="14"/>
      <c r="L4" s="16">
        <f>SUM(A4,122)</f>
        <v>42021</v>
      </c>
      <c r="M4" s="22" t="s">
        <v>20</v>
      </c>
      <c r="O4" s="13">
        <v>42052</v>
      </c>
      <c r="P4" s="14">
        <v>5</v>
      </c>
      <c r="Q4" s="15">
        <f ca="1">(TODAY()-O4)</f>
        <v>-139</v>
      </c>
      <c r="R4" s="16">
        <f>SUM(O4,25)</f>
        <v>42077</v>
      </c>
      <c r="S4" s="16">
        <f>SUM(O4,29)</f>
        <v>42081</v>
      </c>
      <c r="T4" s="16">
        <f>SUM(O4,45)</f>
        <v>42097</v>
      </c>
      <c r="U4" s="16">
        <f>SUM(O4,50)</f>
        <v>42102</v>
      </c>
      <c r="V4" s="13">
        <f>SUM(O4,60)</f>
        <v>42112</v>
      </c>
      <c r="W4" s="13">
        <f>SUM(O4,100)</f>
        <v>42152</v>
      </c>
      <c r="X4" s="14"/>
      <c r="Y4" s="16">
        <f>SUM(O4,122)</f>
        <v>42174</v>
      </c>
    </row>
    <row r="5" spans="1:25">
      <c r="A5" s="13">
        <f>H4</f>
        <v>41959</v>
      </c>
      <c r="B5" s="14"/>
      <c r="C5" s="14"/>
      <c r="D5" s="16">
        <f>SUM(A5,25)</f>
        <v>41984</v>
      </c>
      <c r="E5" s="16">
        <f>SUM(A5,29)</f>
        <v>41988</v>
      </c>
      <c r="F5" s="16">
        <f>SUM(A5,45)</f>
        <v>42004</v>
      </c>
      <c r="G5" s="16">
        <f>SUM(A5,50)</f>
        <v>42009</v>
      </c>
      <c r="H5" s="13">
        <f>SUM(A5,60)</f>
        <v>42019</v>
      </c>
      <c r="I5" s="13">
        <f t="shared" ref="I5:I7" si="0">SUM(A5,80)</f>
        <v>42039</v>
      </c>
      <c r="J5" s="13">
        <f>SUM(A5,100)</f>
        <v>42059</v>
      </c>
      <c r="K5" s="14"/>
      <c r="L5" s="16">
        <f t="shared" ref="L5:L7" si="1">SUM(A5,122)</f>
        <v>42081</v>
      </c>
      <c r="M5" s="17"/>
      <c r="O5" s="13">
        <f>V4</f>
        <v>42112</v>
      </c>
      <c r="P5" s="14"/>
      <c r="Q5" s="14"/>
      <c r="R5" s="16">
        <f>SUM(O5,25)</f>
        <v>42137</v>
      </c>
      <c r="S5" s="16">
        <f>SUM(O5,29)</f>
        <v>42141</v>
      </c>
      <c r="T5" s="16">
        <f>SUM(O5,45)</f>
        <v>42157</v>
      </c>
      <c r="U5" s="16">
        <f>SUM(O5,50)</f>
        <v>42162</v>
      </c>
      <c r="V5" s="13">
        <f>SUM(O5,60)</f>
        <v>42172</v>
      </c>
      <c r="W5" s="13">
        <f>SUM(O5,100)</f>
        <v>42212</v>
      </c>
      <c r="X5" s="14"/>
      <c r="Y5" s="16">
        <f t="shared" ref="Y5:Y6" si="2">SUM(O5,122)</f>
        <v>42234</v>
      </c>
    </row>
    <row r="6" spans="1:25">
      <c r="A6" s="13">
        <f>H5</f>
        <v>42019</v>
      </c>
      <c r="B6" s="10"/>
      <c r="C6" s="10"/>
      <c r="D6" s="16">
        <f>SUM(A6,25)</f>
        <v>42044</v>
      </c>
      <c r="E6" s="16">
        <f>SUM(A6,29)</f>
        <v>42048</v>
      </c>
      <c r="F6" s="16">
        <f>SUM(A6,45)</f>
        <v>42064</v>
      </c>
      <c r="G6" s="16">
        <f>SUM(A6,50)</f>
        <v>42069</v>
      </c>
      <c r="H6" s="13">
        <f>SUM(A6,60)</f>
        <v>42079</v>
      </c>
      <c r="I6" s="13">
        <f t="shared" si="0"/>
        <v>42099</v>
      </c>
      <c r="J6" s="13">
        <f>SUM(A6,100)</f>
        <v>42119</v>
      </c>
      <c r="K6" s="10"/>
      <c r="L6" s="16">
        <f t="shared" si="1"/>
        <v>42141</v>
      </c>
      <c r="O6" s="13">
        <f>V5</f>
        <v>42172</v>
      </c>
      <c r="P6" s="10"/>
      <c r="Q6" s="10"/>
      <c r="R6" s="16">
        <f>SUM(O6,25)</f>
        <v>42197</v>
      </c>
      <c r="S6" s="16">
        <f>SUM(O6,29)</f>
        <v>42201</v>
      </c>
      <c r="T6" s="16">
        <f>SUM(O6,45)</f>
        <v>42217</v>
      </c>
      <c r="U6" s="16">
        <f>SUM(O6,50)</f>
        <v>42222</v>
      </c>
      <c r="V6" s="13">
        <f>SUM(O6,60)</f>
        <v>42232</v>
      </c>
      <c r="W6" s="13">
        <f>SUM(O6,100)</f>
        <v>42272</v>
      </c>
      <c r="X6" s="10"/>
      <c r="Y6" s="16">
        <f t="shared" si="2"/>
        <v>42294</v>
      </c>
    </row>
    <row r="7" spans="1:25">
      <c r="A7" s="13">
        <f>L6</f>
        <v>42141</v>
      </c>
      <c r="B7" s="10"/>
      <c r="C7" s="10"/>
      <c r="D7" s="16">
        <f>SUM(A7,25)</f>
        <v>42166</v>
      </c>
      <c r="E7" s="16">
        <f>SUM(A7,29)</f>
        <v>42170</v>
      </c>
      <c r="F7" s="16">
        <f>SUM(A7,45)</f>
        <v>42186</v>
      </c>
      <c r="G7" s="16">
        <f>SUM(A7,50)</f>
        <v>42191</v>
      </c>
      <c r="H7" s="13">
        <f>SUM(A7,60)</f>
        <v>42201</v>
      </c>
      <c r="I7" s="13">
        <f t="shared" si="0"/>
        <v>42221</v>
      </c>
      <c r="J7" s="13">
        <f>SUM(A7,100)</f>
        <v>42241</v>
      </c>
      <c r="K7" s="10"/>
      <c r="L7" s="16">
        <f t="shared" si="1"/>
        <v>42263</v>
      </c>
    </row>
    <row r="9" spans="1:25">
      <c r="A9" s="6" t="s">
        <v>25</v>
      </c>
      <c r="B9" s="38" t="s">
        <v>14</v>
      </c>
      <c r="C9" s="39"/>
      <c r="D9" s="39"/>
      <c r="E9" s="39"/>
      <c r="F9" s="39"/>
      <c r="G9" s="39"/>
      <c r="H9" s="39"/>
      <c r="I9" s="39"/>
      <c r="J9" s="39"/>
      <c r="K9" s="39"/>
      <c r="L9" s="27" t="s">
        <v>26</v>
      </c>
      <c r="O9" s="30" t="s">
        <v>22</v>
      </c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5">
      <c r="A10" s="26">
        <v>41913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28">
        <f ca="1">(TODAY()-A10)</f>
        <v>0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93">
      <c r="A11" s="9" t="s">
        <v>1</v>
      </c>
      <c r="B11" s="9" t="s">
        <v>2</v>
      </c>
      <c r="C11" s="9" t="s">
        <v>12</v>
      </c>
      <c r="D11" s="9" t="s">
        <v>6</v>
      </c>
      <c r="E11" s="9" t="s">
        <v>5</v>
      </c>
      <c r="F11" s="9" t="s">
        <v>4</v>
      </c>
      <c r="G11" s="9" t="s">
        <v>3</v>
      </c>
      <c r="H11" s="9" t="s">
        <v>17</v>
      </c>
      <c r="I11" s="29" t="s">
        <v>28</v>
      </c>
      <c r="J11" s="9" t="s">
        <v>18</v>
      </c>
      <c r="K11" s="10"/>
      <c r="L11" s="7" t="s">
        <v>24</v>
      </c>
      <c r="O11" s="9" t="s">
        <v>1</v>
      </c>
      <c r="P11" s="9" t="s">
        <v>2</v>
      </c>
      <c r="Q11" s="9" t="s">
        <v>12</v>
      </c>
      <c r="R11" s="9" t="s">
        <v>6</v>
      </c>
      <c r="S11" s="9" t="s">
        <v>5</v>
      </c>
      <c r="T11" s="9" t="s">
        <v>4</v>
      </c>
      <c r="U11" s="9" t="s">
        <v>3</v>
      </c>
      <c r="V11" s="9" t="s">
        <v>17</v>
      </c>
      <c r="W11" s="9" t="s">
        <v>18</v>
      </c>
      <c r="X11" s="10"/>
      <c r="Y11" s="11" t="s">
        <v>0</v>
      </c>
    </row>
    <row r="12" spans="1:25">
      <c r="A12" s="23">
        <v>41913</v>
      </c>
      <c r="B12" s="24">
        <v>5</v>
      </c>
      <c r="C12" s="25">
        <f ca="1">(TODAY()-A12)</f>
        <v>0</v>
      </c>
      <c r="D12" s="16">
        <f>SUM(A12,25)</f>
        <v>41938</v>
      </c>
      <c r="E12" s="16">
        <f>SUM(A12,29)</f>
        <v>41942</v>
      </c>
      <c r="F12" s="16">
        <f>SUM(A12,45)</f>
        <v>41958</v>
      </c>
      <c r="G12" s="16">
        <f>SUM(A12,50)</f>
        <v>41963</v>
      </c>
      <c r="H12" s="13">
        <f>SUM(A12,60)</f>
        <v>41973</v>
      </c>
      <c r="I12" s="13">
        <f>SUM(A12,80)</f>
        <v>41993</v>
      </c>
      <c r="J12" s="13">
        <f>SUM(A12,100)</f>
        <v>42013</v>
      </c>
      <c r="K12" s="14"/>
      <c r="L12" s="16">
        <f>SUM(A12,122)</f>
        <v>42035</v>
      </c>
      <c r="O12" s="13">
        <v>42052</v>
      </c>
      <c r="P12" s="14">
        <v>5</v>
      </c>
      <c r="Q12" s="15">
        <f ca="1">(TODAY()-O12)</f>
        <v>-139</v>
      </c>
      <c r="R12" s="16">
        <f>SUM(O12,25)</f>
        <v>42077</v>
      </c>
      <c r="S12" s="16">
        <f>SUM(O12,29)</f>
        <v>42081</v>
      </c>
      <c r="T12" s="16">
        <f>SUM(O12,45)</f>
        <v>42097</v>
      </c>
      <c r="U12" s="16">
        <f>SUM(O12,50)</f>
        <v>42102</v>
      </c>
      <c r="V12" s="13">
        <f>SUM(O12,60)</f>
        <v>42112</v>
      </c>
      <c r="W12" s="13">
        <f>SUM(O12,100)</f>
        <v>42152</v>
      </c>
      <c r="X12" s="14"/>
      <c r="Y12" s="16">
        <f>SUM(O12,122)</f>
        <v>42174</v>
      </c>
    </row>
    <row r="13" spans="1:25">
      <c r="A13" s="13">
        <f>H12</f>
        <v>41973</v>
      </c>
      <c r="B13" s="14"/>
      <c r="C13" s="14"/>
      <c r="D13" s="16">
        <f>SUM(A13,25)</f>
        <v>41998</v>
      </c>
      <c r="E13" s="16">
        <f>SUM(A13,29)</f>
        <v>42002</v>
      </c>
      <c r="F13" s="16">
        <f>SUM(A13,45)</f>
        <v>42018</v>
      </c>
      <c r="G13" s="16">
        <f>SUM(A13,50)</f>
        <v>42023</v>
      </c>
      <c r="H13" s="13">
        <f>SUM(A13,60)</f>
        <v>42033</v>
      </c>
      <c r="I13" s="13">
        <f t="shared" ref="I13:I15" si="3">SUM(A13,80)</f>
        <v>42053</v>
      </c>
      <c r="J13" s="13">
        <f>SUM(A13,100)</f>
        <v>42073</v>
      </c>
      <c r="K13" s="14"/>
      <c r="L13" s="16">
        <f t="shared" ref="L13:L15" si="4">SUM(A13,122)</f>
        <v>42095</v>
      </c>
      <c r="O13" s="13">
        <f>V12</f>
        <v>42112</v>
      </c>
      <c r="P13" s="14"/>
      <c r="Q13" s="14"/>
      <c r="R13" s="16">
        <f>SUM(O13,25)</f>
        <v>42137</v>
      </c>
      <c r="S13" s="16">
        <f>SUM(O13,29)</f>
        <v>42141</v>
      </c>
      <c r="T13" s="16">
        <f>SUM(O13,45)</f>
        <v>42157</v>
      </c>
      <c r="U13" s="16">
        <f>SUM(O13,50)</f>
        <v>42162</v>
      </c>
      <c r="V13" s="13">
        <f>SUM(O13,60)</f>
        <v>42172</v>
      </c>
      <c r="W13" s="13">
        <f>SUM(O13,100)</f>
        <v>42212</v>
      </c>
      <c r="X13" s="14"/>
      <c r="Y13" s="16">
        <f t="shared" ref="Y13:Y14" si="5">SUM(O13,122)</f>
        <v>42234</v>
      </c>
    </row>
    <row r="14" spans="1:25">
      <c r="A14" s="13">
        <f>H13</f>
        <v>42033</v>
      </c>
      <c r="B14" s="10"/>
      <c r="C14" s="10"/>
      <c r="D14" s="16">
        <f>SUM(A14,25)</f>
        <v>42058</v>
      </c>
      <c r="E14" s="16">
        <f>SUM(A14,29)</f>
        <v>42062</v>
      </c>
      <c r="F14" s="16">
        <f>SUM(A14,45)</f>
        <v>42078</v>
      </c>
      <c r="G14" s="16">
        <f>SUM(A14,50)</f>
        <v>42083</v>
      </c>
      <c r="H14" s="13">
        <f>SUM(A14,60)</f>
        <v>42093</v>
      </c>
      <c r="I14" s="13">
        <f t="shared" si="3"/>
        <v>42113</v>
      </c>
      <c r="J14" s="13">
        <f>SUM(A14,100)</f>
        <v>42133</v>
      </c>
      <c r="K14" s="10"/>
      <c r="L14" s="16">
        <f t="shared" si="4"/>
        <v>42155</v>
      </c>
      <c r="O14" s="13">
        <f>V13</f>
        <v>42172</v>
      </c>
      <c r="P14" s="10"/>
      <c r="Q14" s="10"/>
      <c r="R14" s="16">
        <f>SUM(O14,25)</f>
        <v>42197</v>
      </c>
      <c r="S14" s="16">
        <f>SUM(O14,29)</f>
        <v>42201</v>
      </c>
      <c r="T14" s="16">
        <f>SUM(O14,45)</f>
        <v>42217</v>
      </c>
      <c r="U14" s="16">
        <f>SUM(O14,50)</f>
        <v>42222</v>
      </c>
      <c r="V14" s="13">
        <f>SUM(O14,60)</f>
        <v>42232</v>
      </c>
      <c r="W14" s="13">
        <f>SUM(O14,100)</f>
        <v>42272</v>
      </c>
      <c r="X14" s="10"/>
      <c r="Y14" s="16">
        <f t="shared" si="5"/>
        <v>42294</v>
      </c>
    </row>
    <row r="15" spans="1:25">
      <c r="A15" s="13">
        <f>L14</f>
        <v>42155</v>
      </c>
      <c r="B15" s="10"/>
      <c r="C15" s="10"/>
      <c r="D15" s="16">
        <f>SUM(A15,25)</f>
        <v>42180</v>
      </c>
      <c r="E15" s="16">
        <f>SUM(A15,29)</f>
        <v>42184</v>
      </c>
      <c r="F15" s="16">
        <f>SUM(A15,45)</f>
        <v>42200</v>
      </c>
      <c r="G15" s="16">
        <f>SUM(A15,50)</f>
        <v>42205</v>
      </c>
      <c r="H15" s="13">
        <f>SUM(A15,60)</f>
        <v>42215</v>
      </c>
      <c r="I15" s="13">
        <f t="shared" si="3"/>
        <v>42235</v>
      </c>
      <c r="J15" s="13">
        <f>SUM(A15,100)</f>
        <v>42255</v>
      </c>
      <c r="K15" s="10"/>
      <c r="L15" s="16">
        <f t="shared" si="4"/>
        <v>42277</v>
      </c>
    </row>
    <row r="17" spans="15:25">
      <c r="O17" s="30" t="s">
        <v>23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5:25"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5:25" ht="93">
      <c r="O19" s="9" t="s">
        <v>1</v>
      </c>
      <c r="P19" s="9" t="s">
        <v>2</v>
      </c>
      <c r="Q19" s="9" t="s">
        <v>12</v>
      </c>
      <c r="R19" s="9" t="s">
        <v>6</v>
      </c>
      <c r="S19" s="9" t="s">
        <v>5</v>
      </c>
      <c r="T19" s="9" t="s">
        <v>4</v>
      </c>
      <c r="U19" s="9" t="s">
        <v>3</v>
      </c>
      <c r="V19" s="9" t="s">
        <v>17</v>
      </c>
      <c r="W19" s="9" t="s">
        <v>18</v>
      </c>
      <c r="X19" s="10"/>
      <c r="Y19" s="11" t="s">
        <v>0</v>
      </c>
    </row>
    <row r="20" spans="15:25">
      <c r="O20" s="13">
        <v>42052</v>
      </c>
      <c r="P20" s="14">
        <v>5</v>
      </c>
      <c r="Q20" s="15">
        <f ca="1">(TODAY()-O20)</f>
        <v>-139</v>
      </c>
      <c r="R20" s="16">
        <f>SUM(O20,25)</f>
        <v>42077</v>
      </c>
      <c r="S20" s="16">
        <f>SUM(O20,29)</f>
        <v>42081</v>
      </c>
      <c r="T20" s="16">
        <f>SUM(O20,45)</f>
        <v>42097</v>
      </c>
      <c r="U20" s="16">
        <f>SUM(O20,50)</f>
        <v>42102</v>
      </c>
      <c r="V20" s="13">
        <f>SUM(O20,60)</f>
        <v>42112</v>
      </c>
      <c r="W20" s="13">
        <f>SUM(O20,100)</f>
        <v>42152</v>
      </c>
      <c r="X20" s="14"/>
      <c r="Y20" s="16">
        <f>SUM(O20,122)</f>
        <v>42174</v>
      </c>
    </row>
    <row r="21" spans="15:25">
      <c r="O21" s="13">
        <f>V20</f>
        <v>42112</v>
      </c>
      <c r="P21" s="14"/>
      <c r="Q21" s="14"/>
      <c r="R21" s="16">
        <f>SUM(O21,25)</f>
        <v>42137</v>
      </c>
      <c r="S21" s="16">
        <f>SUM(O21,29)</f>
        <v>42141</v>
      </c>
      <c r="T21" s="16">
        <f>SUM(O21,45)</f>
        <v>42157</v>
      </c>
      <c r="U21" s="16">
        <f>SUM(O21,50)</f>
        <v>42162</v>
      </c>
      <c r="V21" s="13">
        <f>SUM(O21,60)</f>
        <v>42172</v>
      </c>
      <c r="W21" s="13">
        <f>SUM(O21,100)</f>
        <v>42212</v>
      </c>
      <c r="X21" s="14"/>
      <c r="Y21" s="16">
        <f t="shared" ref="Y21:Y22" si="6">SUM(O21,122)</f>
        <v>42234</v>
      </c>
    </row>
    <row r="22" spans="15:25">
      <c r="O22" s="13">
        <f>V21</f>
        <v>42172</v>
      </c>
      <c r="P22" s="10"/>
      <c r="Q22" s="10"/>
      <c r="R22" s="16">
        <f>SUM(O22,25)</f>
        <v>42197</v>
      </c>
      <c r="S22" s="16">
        <f>SUM(O22,29)</f>
        <v>42201</v>
      </c>
      <c r="T22" s="16">
        <f>SUM(O22,45)</f>
        <v>42217</v>
      </c>
      <c r="U22" s="16">
        <f>SUM(O22,50)</f>
        <v>42222</v>
      </c>
      <c r="V22" s="13">
        <f>SUM(O22,60)</f>
        <v>42232</v>
      </c>
      <c r="W22" s="13">
        <f>SUM(O22,100)</f>
        <v>42272</v>
      </c>
      <c r="X22" s="10"/>
      <c r="Y22" s="16">
        <f t="shared" si="6"/>
        <v>42294</v>
      </c>
    </row>
    <row r="25" spans="15:25">
      <c r="O25" s="30" t="s">
        <v>19</v>
      </c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5:25"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5:25" ht="93">
      <c r="O27" s="9" t="s">
        <v>1</v>
      </c>
      <c r="P27" s="9" t="s">
        <v>2</v>
      </c>
      <c r="Q27" s="9" t="s">
        <v>12</v>
      </c>
      <c r="R27" s="9" t="s">
        <v>6</v>
      </c>
      <c r="S27" s="9" t="s">
        <v>5</v>
      </c>
      <c r="T27" s="9" t="s">
        <v>4</v>
      </c>
      <c r="U27" s="9" t="s">
        <v>3</v>
      </c>
      <c r="V27" s="9" t="s">
        <v>17</v>
      </c>
      <c r="W27" s="9" t="s">
        <v>18</v>
      </c>
      <c r="X27" s="10"/>
      <c r="Y27" s="11" t="s">
        <v>0</v>
      </c>
    </row>
    <row r="28" spans="15:25">
      <c r="O28" s="16">
        <f>L5</f>
        <v>42081</v>
      </c>
      <c r="P28" s="14">
        <v>5</v>
      </c>
      <c r="Q28" s="15">
        <f ca="1">(TODAY()-O28)</f>
        <v>-168</v>
      </c>
      <c r="R28" s="16">
        <f>SUM(O28,25)</f>
        <v>42106</v>
      </c>
      <c r="S28" s="16">
        <f>SUM(O28,29)</f>
        <v>42110</v>
      </c>
      <c r="T28" s="16">
        <f>SUM(O28,45)</f>
        <v>42126</v>
      </c>
      <c r="U28" s="16">
        <f>SUM(O28,50)</f>
        <v>42131</v>
      </c>
      <c r="V28" s="13">
        <f>SUM(O28,60)</f>
        <v>42141</v>
      </c>
      <c r="W28" s="13">
        <f>SUM(O28,100)</f>
        <v>42181</v>
      </c>
      <c r="X28" s="14"/>
      <c r="Y28" s="16">
        <f>SUM(O28,122)</f>
        <v>42203</v>
      </c>
    </row>
    <row r="29" spans="15:25">
      <c r="O29" s="18">
        <f>V28</f>
        <v>42141</v>
      </c>
      <c r="P29" s="14"/>
      <c r="Q29" s="14"/>
      <c r="R29" s="16">
        <f>SUM(O29,25)</f>
        <v>42166</v>
      </c>
      <c r="S29" s="16">
        <f>SUM(O29,29)</f>
        <v>42170</v>
      </c>
      <c r="T29" s="16">
        <f>SUM(O29,45)</f>
        <v>42186</v>
      </c>
      <c r="U29" s="16">
        <f>SUM(O29,50)</f>
        <v>42191</v>
      </c>
      <c r="V29" s="13">
        <f>SUM(O29,60)</f>
        <v>42201</v>
      </c>
      <c r="W29" s="13">
        <f>SUM(O29,100)</f>
        <v>42241</v>
      </c>
      <c r="X29" s="14"/>
      <c r="Y29" s="16">
        <f t="shared" ref="Y29:Y30" si="7">SUM(O29,122)</f>
        <v>42263</v>
      </c>
    </row>
    <row r="30" spans="15:25">
      <c r="O30" s="18">
        <f>V29</f>
        <v>42201</v>
      </c>
      <c r="P30" s="10"/>
      <c r="Q30" s="10"/>
      <c r="R30" s="16">
        <f>SUM(O30,25)</f>
        <v>42226</v>
      </c>
      <c r="S30" s="16">
        <f>SUM(O30,29)</f>
        <v>42230</v>
      </c>
      <c r="T30" s="16">
        <f>SUM(O30,45)</f>
        <v>42246</v>
      </c>
      <c r="U30" s="16">
        <f>SUM(O30,50)</f>
        <v>42251</v>
      </c>
      <c r="V30" s="13">
        <f>SUM(O30,60)</f>
        <v>42261</v>
      </c>
      <c r="W30" s="13">
        <f>SUM(O30,100)</f>
        <v>42301</v>
      </c>
      <c r="X30" s="10"/>
      <c r="Y30" s="16">
        <f t="shared" si="7"/>
        <v>42323</v>
      </c>
    </row>
  </sheetData>
  <mergeCells count="6">
    <mergeCell ref="O1:Y2"/>
    <mergeCell ref="O9:Y10"/>
    <mergeCell ref="O17:Y18"/>
    <mergeCell ref="O25:Y26"/>
    <mergeCell ref="B1:K2"/>
    <mergeCell ref="B9:K1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5"/>
    </sheetView>
  </sheetViews>
  <sheetFormatPr defaultRowHeight="15"/>
  <cols>
    <col min="1" max="1" width="42.85546875" bestFit="1" customWidth="1"/>
    <col min="2" max="3" width="4.85546875" bestFit="1" customWidth="1"/>
    <col min="4" max="6" width="10.140625" bestFit="1" customWidth="1"/>
    <col min="7" max="7" width="12.42578125" bestFit="1" customWidth="1"/>
    <col min="8" max="8" width="10.140625" bestFit="1" customWidth="1"/>
    <col min="9" max="9" width="12.42578125" bestFit="1" customWidth="1"/>
    <col min="11" max="11" width="10.140625" bestFit="1" customWidth="1"/>
  </cols>
  <sheetData>
    <row r="1" ht="15" customHeight="1"/>
    <row r="2" ht="1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sqref="A1:K6"/>
    </sheetView>
  </sheetViews>
  <sheetFormatPr defaultRowHeight="15"/>
  <cols>
    <col min="1" max="1" width="10.140625" bestFit="1" customWidth="1"/>
    <col min="2" max="3" width="9.28515625" bestFit="1" customWidth="1"/>
    <col min="4" max="9" width="10.140625" bestFit="1" customWidth="1"/>
    <col min="11" max="11" width="10.140625" bestFit="1" customWidth="1"/>
  </cols>
  <sheetData>
    <row r="1" spans="1:11">
      <c r="A1" s="40" t="s">
        <v>15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46.25">
      <c r="A3" s="4" t="s">
        <v>1</v>
      </c>
      <c r="B3" s="4" t="s">
        <v>2</v>
      </c>
      <c r="C3" s="4" t="s">
        <v>12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13</v>
      </c>
      <c r="J3" s="6"/>
      <c r="K3" s="7" t="s">
        <v>0</v>
      </c>
    </row>
    <row r="4" spans="1:11">
      <c r="A4" s="1">
        <v>42052</v>
      </c>
      <c r="B4" s="2">
        <v>5</v>
      </c>
      <c r="C4" s="5">
        <f ca="1">(TODAY()-A4)</f>
        <v>-139</v>
      </c>
      <c r="D4" s="3">
        <f>SUM(A4,25)</f>
        <v>42077</v>
      </c>
      <c r="E4" s="3">
        <f>SUM(A4,29)</f>
        <v>42081</v>
      </c>
      <c r="F4" s="3">
        <f>SUM(A4,45)</f>
        <v>42097</v>
      </c>
      <c r="G4" s="3">
        <f>SUM(A4,50)</f>
        <v>42102</v>
      </c>
      <c r="H4" s="1">
        <f>SUM(A4,60)</f>
        <v>42112</v>
      </c>
      <c r="I4" s="1">
        <f>SUM(A4,100)</f>
        <v>42152</v>
      </c>
      <c r="J4" s="2"/>
      <c r="K4" s="3">
        <f>SUM(A4,122)</f>
        <v>42174</v>
      </c>
    </row>
    <row r="5" spans="1:11">
      <c r="A5" s="1">
        <f>H4</f>
        <v>42112</v>
      </c>
      <c r="B5" s="2"/>
      <c r="C5" s="2"/>
      <c r="D5" s="3">
        <f>SUM(A5,25)</f>
        <v>42137</v>
      </c>
      <c r="E5" s="3">
        <f>SUM(A5,29)</f>
        <v>42141</v>
      </c>
      <c r="F5" s="3">
        <f>SUM(A5,45)</f>
        <v>42157</v>
      </c>
      <c r="G5" s="3">
        <f>SUM(A5,50)</f>
        <v>42162</v>
      </c>
      <c r="H5" s="1">
        <f>SUM(A5,60)</f>
        <v>42172</v>
      </c>
      <c r="I5" s="1">
        <f>SUM(A5,100)</f>
        <v>42212</v>
      </c>
      <c r="J5" s="2"/>
      <c r="K5" s="3">
        <f t="shared" ref="K5:K6" si="0">SUM(A5,122)</f>
        <v>42234</v>
      </c>
    </row>
    <row r="6" spans="1:11">
      <c r="A6" s="1">
        <f>H5</f>
        <v>42172</v>
      </c>
      <c r="B6" s="6"/>
      <c r="C6" s="6"/>
      <c r="D6" s="3">
        <f>SUM(A6,25)</f>
        <v>42197</v>
      </c>
      <c r="E6" s="3">
        <f>SUM(A6,29)</f>
        <v>42201</v>
      </c>
      <c r="F6" s="3">
        <f>SUM(A6,45)</f>
        <v>42217</v>
      </c>
      <c r="G6" s="3">
        <f>SUM(A6,50)</f>
        <v>42222</v>
      </c>
      <c r="H6" s="1">
        <f>SUM(A6,60)</f>
        <v>42232</v>
      </c>
      <c r="I6" s="1">
        <f>SUM(A6,100)</f>
        <v>42272</v>
      </c>
      <c r="J6" s="6"/>
      <c r="K6" s="3">
        <f t="shared" si="0"/>
        <v>42294</v>
      </c>
    </row>
  </sheetData>
  <mergeCells count="1">
    <mergeCell ref="A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Машка</vt:lpstr>
      <vt:lpstr>График забоя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Alexandr_Pavlenko</dc:creator>
  <cp:lastModifiedBy>Alexandr_Pavlenko</cp:lastModifiedBy>
  <cp:lastPrinted>2014-09-30T11:24:48Z</cp:lastPrinted>
  <dcterms:created xsi:type="dcterms:W3CDTF">2014-09-29T09:35:38Z</dcterms:created>
  <dcterms:modified xsi:type="dcterms:W3CDTF">2014-10-01T06:36:50Z</dcterms:modified>
</cp:coreProperties>
</file>