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3" i="1"/>
  <c r="J13" s="1"/>
  <c r="I12"/>
  <c r="J12" s="1"/>
</calcChain>
</file>

<file path=xl/sharedStrings.xml><?xml version="1.0" encoding="utf-8"?>
<sst xmlns="http://schemas.openxmlformats.org/spreadsheetml/2006/main" count="111" uniqueCount="97">
  <si>
    <t>реактив</t>
  </si>
  <si>
    <t>формула</t>
  </si>
  <si>
    <r>
      <t>1мМ=</t>
    </r>
    <r>
      <rPr>
        <sz val="9"/>
        <color rgb="FFFF0000"/>
        <rFont val="Calibri"/>
        <family val="2"/>
        <charset val="204"/>
        <scheme val="minor"/>
      </rPr>
      <t xml:space="preserve">мг/л </t>
    </r>
  </si>
  <si>
    <r>
      <rPr>
        <sz val="11"/>
        <color theme="1"/>
        <rFont val="Calibri"/>
        <family val="2"/>
        <charset val="204"/>
        <scheme val="minor"/>
      </rPr>
      <t xml:space="preserve">кон-ция   </t>
    </r>
    <r>
      <rPr>
        <sz val="9"/>
        <color theme="1"/>
        <rFont val="Calibri"/>
        <family val="2"/>
        <charset val="204"/>
        <scheme val="minor"/>
      </rPr>
      <t xml:space="preserve">            (мг-л)</t>
    </r>
    <r>
      <rPr>
        <sz val="9"/>
        <color rgb="FFFF0000"/>
        <rFont val="Calibri"/>
        <family val="2"/>
        <charset val="204"/>
        <scheme val="minor"/>
      </rPr>
      <t>%</t>
    </r>
  </si>
  <si>
    <t>карбонат</t>
  </si>
  <si>
    <r>
      <rPr>
        <sz val="16"/>
        <color theme="1"/>
        <rFont val="Calibri"/>
        <family val="2"/>
        <charset val="204"/>
        <scheme val="minor"/>
      </rPr>
      <t>HCO</t>
    </r>
    <r>
      <rPr>
        <sz val="11"/>
        <color theme="1"/>
        <rFont val="Calibri"/>
        <family val="2"/>
        <charset val="204"/>
        <scheme val="minor"/>
      </rPr>
      <t>3</t>
    </r>
  </si>
  <si>
    <t>ортофосфорная</t>
  </si>
  <si>
    <r>
      <rPr>
        <sz val="14"/>
        <color theme="1"/>
        <rFont val="Calibri"/>
        <family val="2"/>
        <charset val="204"/>
        <scheme val="minor"/>
      </rPr>
      <t>H</t>
    </r>
    <r>
      <rPr>
        <sz val="11"/>
        <color theme="1"/>
        <rFont val="Calibri"/>
        <family val="2"/>
        <charset val="204"/>
        <scheme val="minor"/>
      </rPr>
      <t>3</t>
    </r>
    <r>
      <rPr>
        <sz val="14"/>
        <color theme="1"/>
        <rFont val="Calibri"/>
        <family val="2"/>
        <charset val="204"/>
        <scheme val="minor"/>
      </rPr>
      <t>PO</t>
    </r>
    <r>
      <rPr>
        <sz val="11"/>
        <color theme="1"/>
        <rFont val="Calibri"/>
        <family val="2"/>
        <charset val="204"/>
        <scheme val="minor"/>
      </rPr>
      <t>4</t>
    </r>
  </si>
  <si>
    <t xml:space="preserve">азотная </t>
  </si>
  <si>
    <r>
      <rPr>
        <sz val="16"/>
        <color theme="1"/>
        <rFont val="Calibri"/>
        <family val="2"/>
        <charset val="204"/>
        <scheme val="minor"/>
      </rPr>
      <t>HNO</t>
    </r>
    <r>
      <rPr>
        <sz val="11"/>
        <color theme="1"/>
        <rFont val="Calibri"/>
        <family val="2"/>
        <charset val="204"/>
        <scheme val="minor"/>
      </rPr>
      <t>3</t>
    </r>
  </si>
  <si>
    <t>цена гр/л</t>
  </si>
  <si>
    <t>расход гр/1000л</t>
  </si>
  <si>
    <t xml:space="preserve"> в 98 г кислоты - 31 г фосфора (1кг-310гр)</t>
  </si>
  <si>
    <t>кол-во кислот</t>
  </si>
  <si>
    <r>
      <t xml:space="preserve">кол-во </t>
    </r>
    <r>
      <rPr>
        <sz val="10"/>
        <color rgb="FFFF0000"/>
        <rFont val="Calibri"/>
        <family val="2"/>
        <charset val="204"/>
        <scheme val="minor"/>
      </rPr>
      <t xml:space="preserve"> чист </t>
    </r>
    <r>
      <rPr>
        <sz val="10"/>
        <color theme="1"/>
        <rFont val="Calibri"/>
        <family val="2"/>
        <charset val="204"/>
        <scheme val="minor"/>
      </rPr>
      <t>фосфор/азот</t>
    </r>
  </si>
  <si>
    <t xml:space="preserve"> расход гр/на тонну</t>
  </si>
  <si>
    <t>нада</t>
  </si>
  <si>
    <t>мг/л</t>
  </si>
  <si>
    <t>Р/N</t>
  </si>
  <si>
    <t>г р/тонна воды</t>
  </si>
  <si>
    <t>гр/т воды</t>
  </si>
  <si>
    <r>
      <t>P /</t>
    </r>
    <r>
      <rPr>
        <sz val="10"/>
        <rFont val="Calibri"/>
        <family val="2"/>
        <charset val="204"/>
        <scheme val="minor"/>
      </rPr>
      <t>N(мг/л)</t>
    </r>
  </si>
  <si>
    <t>H2PO4</t>
  </si>
  <si>
    <r>
      <t>H</t>
    </r>
    <r>
      <rPr>
        <sz val="8"/>
        <color rgb="FFFF0000"/>
        <rFont val="Calibri"/>
        <family val="2"/>
        <charset val="204"/>
        <scheme val="minor"/>
      </rPr>
      <t>3</t>
    </r>
    <r>
      <rPr>
        <sz val="11"/>
        <color rgb="FFFF0000"/>
        <rFont val="Calibri"/>
        <family val="2"/>
        <charset val="204"/>
        <scheme val="minor"/>
      </rPr>
      <t>PO</t>
    </r>
    <r>
      <rPr>
        <sz val="8"/>
        <color rgb="FFFF0000"/>
        <rFont val="Calibri"/>
        <family val="2"/>
        <charset val="204"/>
        <scheme val="minor"/>
      </rPr>
      <t>4</t>
    </r>
    <r>
      <rPr>
        <sz val="11"/>
        <color rgb="FFFF0000"/>
        <rFont val="Calibri"/>
        <family val="2"/>
        <charset val="204"/>
        <scheme val="minor"/>
      </rPr>
      <t>+HCO</t>
    </r>
    <r>
      <rPr>
        <sz val="8"/>
        <color rgb="FFFF0000"/>
        <rFont val="Calibri"/>
        <family val="2"/>
        <charset val="204"/>
        <scheme val="minor"/>
      </rPr>
      <t>3</t>
    </r>
    <r>
      <rPr>
        <sz val="11"/>
        <color rgb="FFFF0000"/>
        <rFont val="Calibri"/>
        <family val="2"/>
        <charset val="204"/>
        <scheme val="minor"/>
      </rPr>
      <t>=H</t>
    </r>
    <r>
      <rPr>
        <sz val="9"/>
        <color rgb="FFFF0000"/>
        <rFont val="Calibri"/>
        <family val="2"/>
        <charset val="204"/>
        <scheme val="minor"/>
      </rPr>
      <t>2</t>
    </r>
    <r>
      <rPr>
        <sz val="11"/>
        <color rgb="FFFF0000"/>
        <rFont val="Calibri"/>
        <family val="2"/>
        <charset val="204"/>
        <scheme val="minor"/>
      </rPr>
      <t>PO</t>
    </r>
    <r>
      <rPr>
        <sz val="9"/>
        <color rgb="FFFF0000"/>
        <rFont val="Calibri"/>
        <family val="2"/>
        <charset val="204"/>
        <scheme val="minor"/>
      </rPr>
      <t>4</t>
    </r>
    <r>
      <rPr>
        <sz val="11"/>
        <color rgb="FFFF0000"/>
        <rFont val="Calibri"/>
        <family val="2"/>
        <charset val="204"/>
        <scheme val="minor"/>
      </rPr>
      <t>+H</t>
    </r>
    <r>
      <rPr>
        <sz val="8"/>
        <color rgb="FFFF0000"/>
        <rFont val="Calibri"/>
        <family val="2"/>
        <charset val="204"/>
        <scheme val="minor"/>
      </rPr>
      <t>2</t>
    </r>
    <r>
      <rPr>
        <sz val="11"/>
        <color rgb="FFFF0000"/>
        <rFont val="Calibri"/>
        <family val="2"/>
        <charset val="204"/>
        <scheme val="minor"/>
      </rPr>
      <t>O+CO</t>
    </r>
    <r>
      <rPr>
        <sz val="9"/>
        <color rgb="FFFF0000"/>
        <rFont val="Calibri"/>
        <family val="2"/>
        <charset val="204"/>
        <scheme val="minor"/>
      </rPr>
      <t>2</t>
    </r>
  </si>
  <si>
    <t>NO3</t>
  </si>
  <si>
    <r>
      <t>полная нитрализация              HNO</t>
    </r>
    <r>
      <rPr>
        <sz val="9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+HCO</t>
    </r>
    <r>
      <rPr>
        <sz val="9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=NO</t>
    </r>
    <r>
      <rPr>
        <sz val="9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+H</t>
    </r>
    <r>
      <rPr>
        <sz val="9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O+CO</t>
    </r>
    <r>
      <rPr>
        <sz val="9"/>
        <color theme="1"/>
        <rFont val="Calibri"/>
        <family val="2"/>
        <charset val="204"/>
        <scheme val="minor"/>
      </rPr>
      <t>2=</t>
    </r>
  </si>
  <si>
    <t>натрия</t>
  </si>
  <si>
    <t xml:space="preserve"> Na2CO3</t>
  </si>
  <si>
    <r>
      <t>Na2CO3</t>
    </r>
    <r>
      <rPr>
        <sz val="8"/>
        <color rgb="FF333333"/>
        <rFont val="Arial"/>
        <family val="2"/>
        <charset val="204"/>
      </rPr>
      <t> + </t>
    </r>
    <r>
      <rPr>
        <b/>
        <sz val="8"/>
        <color rgb="FF333333"/>
        <rFont val="Arial"/>
        <family val="2"/>
        <charset val="204"/>
      </rPr>
      <t>H3PO4</t>
    </r>
    <r>
      <rPr>
        <sz val="8"/>
        <color rgb="FF333333"/>
        <rFont val="Arial"/>
        <family val="2"/>
        <charset val="204"/>
      </rPr>
      <t> → </t>
    </r>
    <r>
      <rPr>
        <b/>
        <sz val="8"/>
        <color rgb="FF333333"/>
        <rFont val="Arial"/>
        <family val="2"/>
        <charset val="204"/>
      </rPr>
      <t>Na2</t>
    </r>
    <r>
      <rPr>
        <sz val="8"/>
        <color rgb="FF333333"/>
        <rFont val="Arial"/>
        <family val="2"/>
        <charset val="204"/>
      </rPr>
      <t>HPO4 + H2O + CO2.                                              </t>
    </r>
    <r>
      <rPr>
        <sz val="8"/>
        <color rgb="FFFF0000"/>
        <rFont val="Arial"/>
        <family val="2"/>
        <charset val="204"/>
      </rPr>
      <t>Na2CO3 + 2HNO3 → 2NaNO3 + CO2 + H2O</t>
    </r>
  </si>
  <si>
    <t>карбонат калия</t>
  </si>
  <si>
    <t>CaCO3</t>
  </si>
  <si>
    <r>
      <t>CaCO3</t>
    </r>
    <r>
      <rPr>
        <sz val="8"/>
        <color rgb="FF333333"/>
        <rFont val="Arial"/>
        <family val="2"/>
        <charset val="204"/>
      </rPr>
      <t> + </t>
    </r>
    <r>
      <rPr>
        <b/>
        <sz val="8"/>
        <color rgb="FF333333"/>
        <rFont val="Arial"/>
        <family val="2"/>
        <charset val="204"/>
      </rPr>
      <t>H3PO4</t>
    </r>
    <r>
      <rPr>
        <sz val="8"/>
        <color rgb="FF333333"/>
        <rFont val="Arial"/>
        <family val="2"/>
        <charset val="204"/>
      </rPr>
      <t> = Ca</t>
    </r>
    <r>
      <rPr>
        <b/>
        <sz val="8"/>
        <color rgb="FF333333"/>
        <rFont val="Arial"/>
        <family val="2"/>
        <charset val="204"/>
      </rPr>
      <t>3</t>
    </r>
    <r>
      <rPr>
        <sz val="8"/>
        <color rgb="FF333333"/>
        <rFont val="Arial"/>
        <family val="2"/>
        <charset val="204"/>
      </rPr>
      <t>(</t>
    </r>
    <r>
      <rPr>
        <b/>
        <sz val="8"/>
        <color rgb="FF333333"/>
        <rFont val="Arial"/>
        <family val="2"/>
        <charset val="204"/>
      </rPr>
      <t>PO4</t>
    </r>
    <r>
      <rPr>
        <sz val="8"/>
        <color rgb="FF333333"/>
        <rFont val="Arial"/>
        <family val="2"/>
        <charset val="204"/>
      </rPr>
      <t xml:space="preserve">)2 + CO2 + H2O                                  </t>
    </r>
    <r>
      <rPr>
        <sz val="8"/>
        <color rgb="FFFF0000"/>
        <rFont val="Arial"/>
        <family val="2"/>
        <charset val="204"/>
      </rPr>
      <t>CaCO3 + 2HNO3 → Ca(NO3)2 + CO2 + H2O.</t>
    </r>
  </si>
  <si>
    <t>магния</t>
  </si>
  <si>
    <t>MgCO3</t>
  </si>
  <si>
    <r>
      <t>MgCO3</t>
    </r>
    <r>
      <rPr>
        <sz val="8"/>
        <color rgb="FF333333"/>
        <rFont val="Arial"/>
        <family val="2"/>
        <charset val="204"/>
      </rPr>
      <t> +</t>
    </r>
    <r>
      <rPr>
        <b/>
        <sz val="8"/>
        <color rgb="FF333333"/>
        <rFont val="Arial"/>
        <family val="2"/>
        <charset val="204"/>
      </rPr>
      <t>H3PO4</t>
    </r>
    <r>
      <rPr>
        <sz val="8"/>
        <color rgb="FF333333"/>
        <rFont val="Arial"/>
        <family val="2"/>
        <charset val="204"/>
      </rPr>
      <t> = MgHPO4+ CO2­+ H2O.</t>
    </r>
    <r>
      <rPr>
        <sz val="8"/>
        <color rgb="FFFF0000"/>
        <rFont val="Arial"/>
        <family val="2"/>
        <charset val="204"/>
      </rPr>
      <t xml:space="preserve">MgCO3+2HNO3=Mg(NO3)2+H2O+CO2 </t>
    </r>
  </si>
  <si>
    <t>расчет кол-ва кислоты для полной нейтрализации карбоната</t>
  </si>
  <si>
    <t>кол-во получаемых фосфора и азота(в зависимости от кислоты)</t>
  </si>
  <si>
    <r>
      <t xml:space="preserve">в желтую ячейку ввести вашу концентрацию(нажми </t>
    </r>
    <r>
      <rPr>
        <sz val="11"/>
        <color rgb="FFFF0000"/>
        <rFont val="Calibri"/>
        <family val="2"/>
        <charset val="204"/>
        <scheme val="minor"/>
      </rPr>
      <t>энтэр</t>
    </r>
    <r>
      <rPr>
        <sz val="11"/>
        <color theme="1"/>
        <rFont val="Calibri"/>
        <family val="2"/>
        <charset val="204"/>
        <scheme val="minor"/>
      </rPr>
      <t>)</t>
    </r>
  </si>
  <si>
    <t>Элемент</t>
  </si>
  <si>
    <t>Молярная масса элемента (М.)</t>
  </si>
  <si>
    <t>Оксид или соль, формула</t>
  </si>
  <si>
    <t>Молярная масса оксида</t>
  </si>
  <si>
    <t>Коэффициент пересчета (М. Оксида/М. Элемента/число атомов элемента в соединении)</t>
  </si>
  <si>
    <t>P</t>
  </si>
  <si>
    <t>31.0</t>
  </si>
  <si>
    <t>P2O5</t>
  </si>
  <si>
    <t>31*2+16*5=142</t>
  </si>
  <si>
    <r>
      <t>142/31.0/2=</t>
    </r>
    <r>
      <rPr>
        <sz val="14"/>
        <color rgb="FFFF0000"/>
        <rFont val="Times New Roman"/>
        <family val="1"/>
        <charset val="204"/>
      </rPr>
      <t>2.29</t>
    </r>
  </si>
  <si>
    <t>P2O2</t>
  </si>
  <si>
    <t>31*2+16*2=94</t>
  </si>
  <si>
    <r>
      <t>94/31.0/2=</t>
    </r>
    <r>
      <rPr>
        <sz val="14"/>
        <color rgb="FFFF0000"/>
        <rFont val="Times New Roman"/>
        <family val="1"/>
        <charset val="204"/>
      </rPr>
      <t>1.51</t>
    </r>
  </si>
  <si>
    <t>K</t>
  </si>
  <si>
    <t>39.1</t>
  </si>
  <si>
    <t>K2O</t>
  </si>
  <si>
    <t>39.1*2+16=94.2</t>
  </si>
  <si>
    <r>
      <t>94.2/39.1/2=</t>
    </r>
    <r>
      <rPr>
        <sz val="14"/>
        <color rgb="FFFF0000"/>
        <rFont val="Times New Roman"/>
        <family val="1"/>
        <charset val="204"/>
      </rPr>
      <t>1.20</t>
    </r>
  </si>
  <si>
    <t>KNO3</t>
  </si>
  <si>
    <t>39.1+14+16*3=101.1</t>
  </si>
  <si>
    <r>
      <t>101.1/39.1/1=</t>
    </r>
    <r>
      <rPr>
        <sz val="14"/>
        <color rgb="FFFF0000"/>
        <rFont val="Times New Roman"/>
        <family val="1"/>
        <charset val="204"/>
      </rPr>
      <t>2.59</t>
    </r>
  </si>
  <si>
    <t>K2SO4</t>
  </si>
  <si>
    <t>39,1*2+32,1+16*4=174,3</t>
  </si>
  <si>
    <r>
      <t>174,3/39,1/2=</t>
    </r>
    <r>
      <rPr>
        <sz val="14"/>
        <color rgb="FFFF0000"/>
        <rFont val="Times New Roman"/>
        <family val="1"/>
        <charset val="204"/>
      </rPr>
      <t>2,23</t>
    </r>
  </si>
  <si>
    <t>Ca</t>
  </si>
  <si>
    <t>40.1</t>
  </si>
  <si>
    <t>CaO</t>
  </si>
  <si>
    <t>40.1+16=56.1</t>
  </si>
  <si>
    <r>
      <t>56.1/40.1/1=</t>
    </r>
    <r>
      <rPr>
        <sz val="14"/>
        <color rgb="FFFF0000"/>
        <rFont val="Times New Roman"/>
        <family val="1"/>
        <charset val="204"/>
      </rPr>
      <t>1.40</t>
    </r>
  </si>
  <si>
    <t>40.1+12+16*3=100.1</t>
  </si>
  <si>
    <r>
      <t>100.1/40.1/1=</t>
    </r>
    <r>
      <rPr>
        <sz val="14"/>
        <color rgb="FFFF0000"/>
        <rFont val="Times New Roman"/>
        <family val="1"/>
        <charset val="204"/>
      </rPr>
      <t>2.50</t>
    </r>
  </si>
  <si>
    <t>Ca(NO3)2*4H2O</t>
  </si>
  <si>
    <t>40.1+(14+16*3)*2+4*18=236.1</t>
  </si>
  <si>
    <r>
      <t>236.1/40.1/1=</t>
    </r>
    <r>
      <rPr>
        <sz val="14"/>
        <color rgb="FFFF0000"/>
        <rFont val="Times New Roman"/>
        <family val="1"/>
        <charset val="204"/>
      </rPr>
      <t>5.89</t>
    </r>
  </si>
  <si>
    <t>Mg</t>
  </si>
  <si>
    <t>MgO</t>
  </si>
  <si>
    <t>24.3+16=40.3</t>
  </si>
  <si>
    <r>
      <t>40.3/24.3/1=</t>
    </r>
    <r>
      <rPr>
        <sz val="14"/>
        <color rgb="FFFF0000"/>
        <rFont val="Times New Roman"/>
        <family val="1"/>
        <charset val="204"/>
      </rPr>
      <t>1.66</t>
    </r>
  </si>
  <si>
    <t>MgSO4</t>
  </si>
  <si>
    <t>24.3+32.1+16*4=120.4</t>
  </si>
  <si>
    <r>
      <t>120.4/24.3/1=</t>
    </r>
    <r>
      <rPr>
        <sz val="14"/>
        <color rgb="FFFF0000"/>
        <rFont val="Times New Roman"/>
        <family val="1"/>
        <charset val="204"/>
      </rPr>
      <t>4.95</t>
    </r>
  </si>
  <si>
    <t>MgSO4*7H2O</t>
  </si>
  <si>
    <t>24.3+32.1+16*4+(2+16)*7=246.4</t>
  </si>
  <si>
    <r>
      <rPr>
        <sz val="11"/>
        <color theme="1"/>
        <rFont val="Times New Roman"/>
        <family val="1"/>
        <charset val="204"/>
      </rPr>
      <t>246.4/24.3/1=</t>
    </r>
    <r>
      <rPr>
        <sz val="14"/>
        <color rgb="FFFF0000"/>
        <rFont val="Times New Roman"/>
        <family val="1"/>
        <charset val="204"/>
      </rPr>
      <t>10.14</t>
    </r>
  </si>
  <si>
    <t>N</t>
  </si>
  <si>
    <t>14+16*3=62</t>
  </si>
  <si>
    <r>
      <t>62/14/1=</t>
    </r>
    <r>
      <rPr>
        <sz val="12"/>
        <color rgb="FFFF0000"/>
        <rFont val="Times New Roman"/>
        <family val="1"/>
        <charset val="204"/>
      </rPr>
      <t>4,43</t>
    </r>
  </si>
  <si>
    <t>NO4</t>
  </si>
  <si>
    <t>14+16*4=78</t>
  </si>
  <si>
    <r>
      <t>78/14/1=</t>
    </r>
    <r>
      <rPr>
        <sz val="12"/>
        <color rgb="FFFF0000"/>
        <rFont val="Times New Roman"/>
        <family val="1"/>
        <charset val="204"/>
      </rPr>
      <t>5,57</t>
    </r>
  </si>
  <si>
    <r>
      <t>* Для перевода массы чистого элемента в массу оксида (или соли) необходимо умножить массу чистого элемента на коэффициент пересчета.</t>
    </r>
    <r>
      <rPr>
        <sz val="10"/>
        <color rgb="FF000000"/>
        <rFont val="Tahoma"/>
        <family val="2"/>
        <charset val="204"/>
      </rPr>
      <t> </t>
    </r>
  </si>
  <si>
    <r>
      <t>* Для перевода массы оксида (или соли) в массу чистого элемента необходимо разделить массу оксида на коэффициент пересчета.</t>
    </r>
    <r>
      <rPr>
        <sz val="10"/>
        <color rgb="FF000000"/>
        <rFont val="Tahoma"/>
        <family val="2"/>
        <charset val="204"/>
      </rPr>
      <t> </t>
    </r>
  </si>
  <si>
    <r>
      <t>Пример 1:</t>
    </r>
    <r>
      <rPr>
        <sz val="10"/>
        <color rgb="FF000000"/>
        <rFont val="Tahoma"/>
        <family val="2"/>
        <charset val="204"/>
      </rPr>
      <t> необходимо 60 мг магния, сколько это будет оксида? </t>
    </r>
  </si>
  <si>
    <r>
      <t>Ответ:</t>
    </r>
    <r>
      <rPr>
        <sz val="10"/>
        <color rgb="FF000000"/>
        <rFont val="Tahoma"/>
        <family val="2"/>
        <charset val="204"/>
      </rPr>
      <t> 60мг.*1.66=99.6мг. </t>
    </r>
  </si>
  <si>
    <r>
      <t>Пример 2:</t>
    </r>
    <r>
      <rPr>
        <sz val="10"/>
        <color rgb="FF000000"/>
        <rFont val="Tahoma"/>
        <family val="2"/>
        <charset val="204"/>
      </rPr>
      <t> В удобрении сульфат калия содержится 50% К2О (массовая доля=0.5), сколько чистого калия в грамме удобрения? </t>
    </r>
  </si>
  <si>
    <r>
      <t>Ответ:</t>
    </r>
    <r>
      <rPr>
        <sz val="10"/>
        <color rgb="FF000000"/>
        <rFont val="Tahoma"/>
        <family val="2"/>
        <charset val="204"/>
      </rPr>
      <t> 1г.*0.5/1.2=0.417г. </t>
    </r>
  </si>
  <si>
    <r>
      <t>Пример 3:</t>
    </r>
    <r>
      <rPr>
        <sz val="10"/>
        <color rgb="FF000000"/>
        <rFont val="Tahoma"/>
        <family val="2"/>
        <charset val="204"/>
      </rPr>
      <t> Сколько молей фосфора в 50 миллиграммах? </t>
    </r>
  </si>
  <si>
    <r>
      <t>Ответ:</t>
    </r>
    <r>
      <rPr>
        <sz val="10"/>
        <color rgb="FF000000"/>
        <rFont val="Tahoma"/>
        <family val="2"/>
        <charset val="204"/>
      </rPr>
      <t> 50мг./31=1.61 миллиМоль. </t>
    </r>
  </si>
  <si>
    <r>
      <t>Примечание.</t>
    </r>
    <r>
      <rPr>
        <sz val="10"/>
        <color rgb="FF000000"/>
        <rFont val="Tahoma"/>
        <family val="2"/>
        <charset val="204"/>
      </rPr>
      <t> Сульфат магния чаше всего продается в виде гидрата (последняя строка таблицы), безводный бывает только в магазине химреактивов.</t>
    </r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</si>
</sst>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rgb="FF333333"/>
      <name val="Arial"/>
      <family val="2"/>
      <charset val="204"/>
    </font>
    <font>
      <sz val="8"/>
      <color rgb="FF333333"/>
      <name val="Arial"/>
      <family val="2"/>
      <charset val="204"/>
    </font>
    <font>
      <sz val="8"/>
      <color rgb="FFFF0000"/>
      <name val="Arial"/>
      <family val="2"/>
      <charset val="204"/>
    </font>
    <font>
      <sz val="10"/>
      <color rgb="FF333333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D95F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DDDDDD"/>
      </bottom>
      <diagonal/>
    </border>
    <border>
      <left/>
      <right style="medium">
        <color rgb="FF000000"/>
      </right>
      <top style="thin">
        <color rgb="FF000000"/>
      </top>
      <bottom style="medium">
        <color rgb="FFDDDDDD"/>
      </bottom>
      <diagonal/>
    </border>
    <border>
      <left/>
      <right style="thin">
        <color rgb="FF000000"/>
      </right>
      <top style="thin">
        <color rgb="FF000000"/>
      </top>
      <bottom style="medium">
        <color rgb="FFDDDDDD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DDDDDD"/>
      </bottom>
      <diagonal/>
    </border>
    <border>
      <left/>
      <right style="medium">
        <color rgb="FF000000"/>
      </right>
      <top/>
      <bottom style="medium">
        <color rgb="FFDDDDDD"/>
      </bottom>
      <diagonal/>
    </border>
    <border>
      <left/>
      <right style="thin">
        <color rgb="FF000000"/>
      </right>
      <top/>
      <bottom style="medium">
        <color rgb="FFDDDDDD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/>
    <xf numFmtId="0" fontId="0" fillId="0" borderId="0" xfId="0" applyAlignment="1"/>
    <xf numFmtId="0" fontId="0" fillId="0" borderId="1" xfId="0" applyBorder="1"/>
    <xf numFmtId="0" fontId="10" fillId="6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0" fillId="4" borderId="0" xfId="0" applyFill="1"/>
    <xf numFmtId="0" fontId="6" fillId="7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2" fontId="2" fillId="8" borderId="1" xfId="0" applyNumberFormat="1" applyFont="1" applyFill="1" applyBorder="1" applyAlignment="1">
      <alignment horizontal="center" vertical="center"/>
    </xf>
    <xf numFmtId="2" fontId="22" fillId="5" borderId="1" xfId="0" applyNumberFormat="1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>
      <alignment horizontal="center" vertical="center"/>
    </xf>
    <xf numFmtId="2" fontId="7" fillId="8" borderId="1" xfId="0" applyNumberFormat="1" applyFont="1" applyFill="1" applyBorder="1" applyAlignment="1">
      <alignment horizontal="center" vertical="center"/>
    </xf>
    <xf numFmtId="2" fontId="24" fillId="3" borderId="4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17" fillId="0" borderId="5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0" fillId="6" borderId="9" xfId="0" applyFont="1" applyFill="1" applyBorder="1" applyAlignment="1">
      <alignment horizontal="center" wrapText="1"/>
    </xf>
    <xf numFmtId="0" fontId="10" fillId="6" borderId="10" xfId="0" applyFont="1" applyFill="1" applyBorder="1" applyAlignment="1">
      <alignment horizontal="center" wrapText="1"/>
    </xf>
    <xf numFmtId="0" fontId="10" fillId="6" borderId="11" xfId="0" applyFont="1" applyFill="1" applyBorder="1" applyAlignment="1">
      <alignment horizontal="center" wrapText="1"/>
    </xf>
    <xf numFmtId="0" fontId="10" fillId="9" borderId="12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10" fillId="9" borderId="14" xfId="0" applyFont="1" applyFill="1" applyBorder="1" applyAlignment="1">
      <alignment horizontal="center" wrapText="1"/>
    </xf>
    <xf numFmtId="0" fontId="10" fillId="6" borderId="15" xfId="0" applyFont="1" applyFill="1" applyBorder="1" applyAlignment="1">
      <alignment horizontal="center" wrapText="1"/>
    </xf>
    <xf numFmtId="0" fontId="10" fillId="6" borderId="16" xfId="0" applyFont="1" applyFill="1" applyBorder="1" applyAlignment="1">
      <alignment horizontal="center" wrapText="1"/>
    </xf>
    <xf numFmtId="0" fontId="10" fillId="6" borderId="17" xfId="0" applyFont="1" applyFill="1" applyBorder="1" applyAlignment="1">
      <alignment horizontal="center" wrapText="1"/>
    </xf>
    <xf numFmtId="0" fontId="26" fillId="9" borderId="14" xfId="0" applyFont="1" applyFill="1" applyBorder="1" applyAlignment="1">
      <alignment horizontal="center" wrapText="1"/>
    </xf>
    <xf numFmtId="0" fontId="10" fillId="6" borderId="18" xfId="0" applyFont="1" applyFill="1" applyBorder="1" applyAlignment="1">
      <alignment horizontal="center" wrapText="1"/>
    </xf>
    <xf numFmtId="0" fontId="10" fillId="6" borderId="19" xfId="0" applyFont="1" applyFill="1" applyBorder="1" applyAlignment="1">
      <alignment horizontal="center" wrapText="1"/>
    </xf>
    <xf numFmtId="0" fontId="10" fillId="6" borderId="20" xfId="0" applyFont="1" applyFill="1" applyBorder="1" applyAlignment="1">
      <alignment horizontal="center" wrapText="1"/>
    </xf>
    <xf numFmtId="0" fontId="10" fillId="9" borderId="18" xfId="0" applyFont="1" applyFill="1" applyBorder="1" applyAlignment="1">
      <alignment horizontal="center" wrapText="1"/>
    </xf>
    <xf numFmtId="0" fontId="10" fillId="9" borderId="19" xfId="0" applyFont="1" applyFill="1" applyBorder="1" applyAlignment="1">
      <alignment horizontal="center" wrapText="1"/>
    </xf>
    <xf numFmtId="0" fontId="10" fillId="9" borderId="20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0" fontId="10" fillId="9" borderId="10" xfId="0" applyFont="1" applyFill="1" applyBorder="1" applyAlignment="1">
      <alignment horizontal="center" wrapText="1"/>
    </xf>
    <xf numFmtId="0" fontId="10" fillId="9" borderId="11" xfId="0" applyFont="1" applyFill="1" applyBorder="1" applyAlignment="1">
      <alignment horizontal="center" wrapText="1"/>
    </xf>
    <xf numFmtId="0" fontId="10" fillId="6" borderId="12" xfId="0" applyFont="1" applyFill="1" applyBorder="1" applyAlignment="1">
      <alignment horizontal="center" wrapText="1"/>
    </xf>
    <xf numFmtId="2" fontId="10" fillId="6" borderId="13" xfId="0" applyNumberFormat="1" applyFont="1" applyFill="1" applyBorder="1" applyAlignment="1">
      <alignment horizontal="center" wrapText="1"/>
    </xf>
    <xf numFmtId="0" fontId="10" fillId="6" borderId="13" xfId="0" applyFont="1" applyFill="1" applyBorder="1" applyAlignment="1">
      <alignment horizontal="center" wrapText="1"/>
    </xf>
    <xf numFmtId="0" fontId="10" fillId="6" borderId="14" xfId="0" applyFont="1" applyFill="1" applyBorder="1" applyAlignment="1">
      <alignment horizontal="center" wrapText="1"/>
    </xf>
    <xf numFmtId="0" fontId="10" fillId="9" borderId="15" xfId="0" applyFont="1" applyFill="1" applyBorder="1" applyAlignment="1">
      <alignment horizontal="center" wrapText="1"/>
    </xf>
    <xf numFmtId="2" fontId="10" fillId="9" borderId="16" xfId="0" applyNumberFormat="1" applyFont="1" applyFill="1" applyBorder="1" applyAlignment="1">
      <alignment horizontal="center" wrapText="1"/>
    </xf>
    <xf numFmtId="0" fontId="10" fillId="9" borderId="16" xfId="0" applyFont="1" applyFill="1" applyBorder="1" applyAlignment="1">
      <alignment horizontal="center" wrapText="1"/>
    </xf>
    <xf numFmtId="0" fontId="10" fillId="9" borderId="17" xfId="0" applyFont="1" applyFill="1" applyBorder="1" applyAlignment="1">
      <alignment horizontal="center" wrapText="1"/>
    </xf>
    <xf numFmtId="0" fontId="10" fillId="6" borderId="21" xfId="0" applyFont="1" applyFill="1" applyBorder="1" applyAlignment="1">
      <alignment horizontal="center" wrapText="1"/>
    </xf>
    <xf numFmtId="2" fontId="10" fillId="6" borderId="22" xfId="0" applyNumberFormat="1" applyFont="1" applyFill="1" applyBorder="1" applyAlignment="1">
      <alignment horizontal="center" wrapText="1"/>
    </xf>
    <xf numFmtId="0" fontId="10" fillId="6" borderId="22" xfId="0" applyFont="1" applyFill="1" applyBorder="1" applyAlignment="1">
      <alignment horizontal="center" wrapText="1"/>
    </xf>
    <xf numFmtId="0" fontId="10" fillId="6" borderId="23" xfId="0" applyFont="1" applyFill="1" applyBorder="1" applyAlignment="1">
      <alignment horizontal="center" wrapText="1"/>
    </xf>
    <xf numFmtId="0" fontId="10" fillId="9" borderId="24" xfId="0" applyFont="1" applyFill="1" applyBorder="1" applyAlignment="1">
      <alignment horizontal="center" wrapText="1"/>
    </xf>
    <xf numFmtId="0" fontId="0" fillId="0" borderId="24" xfId="0" applyBorder="1" applyAlignment="1">
      <alignment horizontal="center" vertical="center"/>
    </xf>
    <xf numFmtId="0" fontId="28" fillId="0" borderId="0" xfId="0" applyFont="1"/>
    <xf numFmtId="0" fontId="5" fillId="0" borderId="0" xfId="0" applyFont="1"/>
    <xf numFmtId="0" fontId="28" fillId="9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O45"/>
  <sheetViews>
    <sheetView tabSelected="1" topLeftCell="A7" workbookViewId="0">
      <selection activeCell="P34" sqref="P34"/>
    </sheetView>
  </sheetViews>
  <sheetFormatPr defaultRowHeight="15"/>
  <sheetData>
    <row r="3" spans="1:15">
      <c r="A3" s="37" t="s">
        <v>37</v>
      </c>
      <c r="B3" s="37"/>
      <c r="C3" s="37"/>
    </row>
    <row r="4" spans="1:15">
      <c r="A4" s="37"/>
      <c r="B4" s="37"/>
      <c r="C4" s="37"/>
    </row>
    <row r="5" spans="1:15" ht="15.75" thickBot="1">
      <c r="A5" s="37"/>
      <c r="B5" s="37"/>
      <c r="C5" s="37"/>
    </row>
    <row r="6" spans="1:15" ht="30.75" thickBot="1">
      <c r="A6" s="37"/>
      <c r="B6" s="37"/>
      <c r="C6" s="37"/>
      <c r="D6" s="1"/>
      <c r="E6" s="2"/>
      <c r="F6" s="31" t="s">
        <v>0</v>
      </c>
      <c r="G6" s="32"/>
      <c r="H6" s="8" t="s">
        <v>1</v>
      </c>
      <c r="I6" s="9" t="s">
        <v>2</v>
      </c>
      <c r="J6" s="20" t="s">
        <v>3</v>
      </c>
      <c r="K6" s="12" t="s">
        <v>10</v>
      </c>
      <c r="L6" s="16" t="s">
        <v>11</v>
      </c>
    </row>
    <row r="7" spans="1:15" ht="21.75" thickBot="1">
      <c r="C7" s="2"/>
      <c r="D7" s="1"/>
      <c r="E7" s="1"/>
      <c r="F7" s="31" t="s">
        <v>4</v>
      </c>
      <c r="G7" s="32"/>
      <c r="H7" s="3" t="s">
        <v>5</v>
      </c>
      <c r="I7" s="33">
        <v>61</v>
      </c>
      <c r="J7" s="34"/>
      <c r="K7" s="8"/>
      <c r="L7" s="8"/>
      <c r="N7" s="48" t="s">
        <v>35</v>
      </c>
      <c r="O7" s="49" t="s">
        <v>36</v>
      </c>
    </row>
    <row r="8" spans="1:15" ht="19.5" thickBot="1">
      <c r="C8" s="35" t="s">
        <v>12</v>
      </c>
      <c r="D8" s="35"/>
      <c r="E8" s="36"/>
      <c r="F8" s="8" t="s">
        <v>6</v>
      </c>
      <c r="G8" s="8"/>
      <c r="H8" s="8" t="s">
        <v>7</v>
      </c>
      <c r="I8" s="10">
        <v>98</v>
      </c>
      <c r="J8" s="17">
        <v>73</v>
      </c>
      <c r="K8" s="14">
        <v>30</v>
      </c>
      <c r="L8" s="14">
        <v>27.299412915851274</v>
      </c>
      <c r="N8" s="48"/>
      <c r="O8" s="49"/>
    </row>
    <row r="9" spans="1:15" ht="21.75" thickBot="1">
      <c r="C9" s="35"/>
      <c r="D9" s="35"/>
      <c r="E9" s="36"/>
      <c r="F9" s="31" t="s">
        <v>8</v>
      </c>
      <c r="G9" s="32"/>
      <c r="H9" s="3" t="s">
        <v>9</v>
      </c>
      <c r="I9" s="10">
        <v>63</v>
      </c>
      <c r="J9" s="17">
        <v>56</v>
      </c>
      <c r="K9" s="13">
        <v>11</v>
      </c>
      <c r="L9" s="13">
        <v>25.403225806451616</v>
      </c>
      <c r="N9" s="48"/>
      <c r="O9" s="49"/>
    </row>
    <row r="10" spans="1:15" ht="51.75" thickBot="1">
      <c r="C10" s="1"/>
      <c r="D10" s="1"/>
      <c r="E10" s="1"/>
      <c r="F10" s="3"/>
      <c r="G10" s="3"/>
      <c r="H10" s="3"/>
      <c r="I10" s="30" t="s">
        <v>13</v>
      </c>
      <c r="J10" s="23" t="s">
        <v>14</v>
      </c>
      <c r="K10" s="40" t="s">
        <v>15</v>
      </c>
      <c r="L10" s="5" t="s">
        <v>16</v>
      </c>
      <c r="N10" s="48"/>
      <c r="O10" s="49"/>
    </row>
    <row r="11" spans="1:15" ht="16.5" thickBot="1">
      <c r="C11" s="3"/>
      <c r="D11" s="4" t="s">
        <v>17</v>
      </c>
      <c r="E11" s="4" t="s">
        <v>18</v>
      </c>
      <c r="F11" s="3"/>
      <c r="G11" s="3"/>
      <c r="H11" s="7"/>
      <c r="I11" s="21" t="s">
        <v>19</v>
      </c>
      <c r="J11" s="24" t="s">
        <v>20</v>
      </c>
      <c r="K11" s="41"/>
      <c r="L11" s="11" t="s">
        <v>21</v>
      </c>
      <c r="N11" s="48"/>
      <c r="O11" s="49"/>
    </row>
    <row r="12" spans="1:15" ht="24" customHeight="1" thickBot="1">
      <c r="C12" s="5" t="s">
        <v>22</v>
      </c>
      <c r="D12" s="5">
        <v>97</v>
      </c>
      <c r="E12" s="5">
        <v>31</v>
      </c>
      <c r="F12" s="42" t="s">
        <v>23</v>
      </c>
      <c r="G12" s="42"/>
      <c r="H12" s="42"/>
      <c r="I12" s="22">
        <f>I7/(98/100*J8)</f>
        <v>0.85266983505731064</v>
      </c>
      <c r="J12" s="26">
        <f>31*I12</f>
        <v>26.432764886776631</v>
      </c>
      <c r="K12" s="28">
        <v>0.264187866927593</v>
      </c>
      <c r="L12" s="18"/>
      <c r="N12" s="48"/>
      <c r="O12" s="49"/>
    </row>
    <row r="13" spans="1:15" ht="33.75" customHeight="1" thickBot="1">
      <c r="C13" s="4" t="s">
        <v>24</v>
      </c>
      <c r="D13" s="6">
        <v>62</v>
      </c>
      <c r="E13" s="5">
        <v>14</v>
      </c>
      <c r="F13" s="43" t="s">
        <v>25</v>
      </c>
      <c r="G13" s="44"/>
      <c r="H13" s="45"/>
      <c r="I13" s="29">
        <f>I7/(62/100*J9)</f>
        <v>1.7569124423963134</v>
      </c>
      <c r="J13" s="27">
        <f>14*I13</f>
        <v>24.596774193548388</v>
      </c>
      <c r="K13" s="25">
        <v>0.1995967741935484</v>
      </c>
      <c r="L13" s="15"/>
      <c r="N13" s="48"/>
      <c r="O13" s="49"/>
    </row>
    <row r="14" spans="1:15">
      <c r="C14" s="1"/>
      <c r="D14" s="1"/>
      <c r="E14" s="1"/>
      <c r="F14" s="46" t="s">
        <v>26</v>
      </c>
      <c r="G14" s="46"/>
      <c r="H14" s="19" t="s">
        <v>27</v>
      </c>
      <c r="I14" s="47" t="s">
        <v>28</v>
      </c>
      <c r="J14" s="47"/>
      <c r="K14" s="47"/>
      <c r="L14" s="47"/>
    </row>
    <row r="15" spans="1:15">
      <c r="C15" s="1">
        <v>226.3</v>
      </c>
      <c r="D15" s="1"/>
      <c r="E15" s="1"/>
      <c r="F15" s="38" t="s">
        <v>29</v>
      </c>
      <c r="G15" s="38"/>
      <c r="H15" s="19" t="s">
        <v>30</v>
      </c>
      <c r="I15" s="39" t="s">
        <v>31</v>
      </c>
      <c r="J15" s="39"/>
      <c r="K15" s="39"/>
      <c r="L15" s="39"/>
    </row>
    <row r="16" spans="1:15">
      <c r="C16" s="1"/>
      <c r="D16" s="1"/>
      <c r="E16" s="1"/>
      <c r="F16" s="38" t="s">
        <v>32</v>
      </c>
      <c r="G16" s="38"/>
      <c r="H16" s="19" t="s">
        <v>33</v>
      </c>
      <c r="I16" s="39" t="s">
        <v>34</v>
      </c>
      <c r="J16" s="39"/>
      <c r="K16" s="39"/>
      <c r="L16" s="39"/>
    </row>
    <row r="22" spans="3:7" ht="222.75" customHeight="1">
      <c r="C22" s="50" t="s">
        <v>38</v>
      </c>
      <c r="D22" s="51" t="s">
        <v>39</v>
      </c>
      <c r="E22" s="51" t="s">
        <v>40</v>
      </c>
      <c r="F22" s="51" t="s">
        <v>41</v>
      </c>
      <c r="G22" s="52" t="s">
        <v>42</v>
      </c>
    </row>
    <row r="23" spans="3:7" ht="35.25" thickBot="1">
      <c r="C23" s="53" t="s">
        <v>43</v>
      </c>
      <c r="D23" s="54" t="s">
        <v>44</v>
      </c>
      <c r="E23" s="54" t="s">
        <v>45</v>
      </c>
      <c r="F23" s="54" t="s">
        <v>46</v>
      </c>
      <c r="G23" s="55" t="s">
        <v>47</v>
      </c>
    </row>
    <row r="24" spans="3:7" ht="34.5">
      <c r="C24" s="56" t="s">
        <v>43</v>
      </c>
      <c r="D24" s="57" t="s">
        <v>44</v>
      </c>
      <c r="E24" s="57" t="s">
        <v>48</v>
      </c>
      <c r="F24" s="57" t="s">
        <v>49</v>
      </c>
      <c r="G24" s="58" t="s">
        <v>50</v>
      </c>
    </row>
    <row r="25" spans="3:7" ht="34.5" thickBot="1">
      <c r="C25" s="53" t="s">
        <v>51</v>
      </c>
      <c r="D25" s="54" t="s">
        <v>52</v>
      </c>
      <c r="E25" s="54" t="s">
        <v>53</v>
      </c>
      <c r="F25" s="54" t="s">
        <v>54</v>
      </c>
      <c r="G25" s="59" t="s">
        <v>55</v>
      </c>
    </row>
    <row r="26" spans="3:7" ht="54" thickBot="1">
      <c r="C26" s="60" t="s">
        <v>51</v>
      </c>
      <c r="D26" s="61" t="s">
        <v>52</v>
      </c>
      <c r="E26" s="61" t="s">
        <v>56</v>
      </c>
      <c r="F26" s="61" t="s">
        <v>57</v>
      </c>
      <c r="G26" s="62" t="s">
        <v>58</v>
      </c>
    </row>
    <row r="27" spans="3:7" ht="64.5" thickBot="1">
      <c r="C27" s="60" t="s">
        <v>51</v>
      </c>
      <c r="D27" s="61">
        <v>39.1</v>
      </c>
      <c r="E27" s="61" t="s">
        <v>59</v>
      </c>
      <c r="F27" s="61" t="s">
        <v>60</v>
      </c>
      <c r="G27" s="62" t="s">
        <v>61</v>
      </c>
    </row>
    <row r="28" spans="3:7" ht="54" thickBot="1">
      <c r="C28" s="63" t="s">
        <v>62</v>
      </c>
      <c r="D28" s="64" t="s">
        <v>63</v>
      </c>
      <c r="E28" s="64" t="s">
        <v>64</v>
      </c>
      <c r="F28" s="64" t="s">
        <v>65</v>
      </c>
      <c r="G28" s="65" t="s">
        <v>66</v>
      </c>
    </row>
    <row r="29" spans="3:7" ht="53.25">
      <c r="C29" s="56" t="s">
        <v>62</v>
      </c>
      <c r="D29" s="57" t="s">
        <v>63</v>
      </c>
      <c r="E29" s="57" t="s">
        <v>30</v>
      </c>
      <c r="F29" s="57" t="s">
        <v>67</v>
      </c>
      <c r="G29" s="58" t="s">
        <v>68</v>
      </c>
    </row>
    <row r="30" spans="3:7" ht="63.75">
      <c r="C30" s="66" t="s">
        <v>62</v>
      </c>
      <c r="D30" s="67" t="s">
        <v>63</v>
      </c>
      <c r="E30" s="67" t="s">
        <v>69</v>
      </c>
      <c r="F30" s="67" t="s">
        <v>70</v>
      </c>
      <c r="G30" s="68" t="s">
        <v>71</v>
      </c>
    </row>
    <row r="31" spans="3:7" ht="54" thickBot="1">
      <c r="C31" s="69" t="s">
        <v>72</v>
      </c>
      <c r="D31" s="70">
        <v>24.3</v>
      </c>
      <c r="E31" s="71" t="s">
        <v>73</v>
      </c>
      <c r="F31" s="71" t="s">
        <v>74</v>
      </c>
      <c r="G31" s="72" t="s">
        <v>75</v>
      </c>
    </row>
    <row r="32" spans="3:7" ht="53.25">
      <c r="C32" s="73" t="s">
        <v>72</v>
      </c>
      <c r="D32" s="74">
        <v>24.3</v>
      </c>
      <c r="E32" s="75" t="s">
        <v>76</v>
      </c>
      <c r="F32" s="75" t="s">
        <v>77</v>
      </c>
      <c r="G32" s="76" t="s">
        <v>78</v>
      </c>
    </row>
    <row r="33" spans="3:14" ht="80.25" thickBot="1">
      <c r="C33" s="77" t="s">
        <v>72</v>
      </c>
      <c r="D33" s="78">
        <v>24.3</v>
      </c>
      <c r="E33" s="79" t="s">
        <v>79</v>
      </c>
      <c r="F33" s="79" t="s">
        <v>80</v>
      </c>
      <c r="G33" s="80" t="s">
        <v>81</v>
      </c>
    </row>
    <row r="34" spans="3:14" ht="33" thickTop="1" thickBot="1">
      <c r="C34" s="81" t="s">
        <v>82</v>
      </c>
      <c r="D34" s="82">
        <v>14</v>
      </c>
      <c r="E34" s="81" t="s">
        <v>24</v>
      </c>
      <c r="F34" s="81" t="s">
        <v>83</v>
      </c>
      <c r="G34" s="81" t="s">
        <v>84</v>
      </c>
    </row>
    <row r="35" spans="3:14" ht="33" thickTop="1" thickBot="1">
      <c r="C35" s="81" t="s">
        <v>82</v>
      </c>
      <c r="D35" s="82">
        <v>14</v>
      </c>
      <c r="E35" s="81" t="s">
        <v>85</v>
      </c>
      <c r="F35" s="81" t="s">
        <v>86</v>
      </c>
      <c r="G35" s="81" t="s">
        <v>87</v>
      </c>
    </row>
    <row r="36" spans="3:14" ht="15.75" thickTop="1"/>
    <row r="37" spans="3:14">
      <c r="C37" s="83" t="s">
        <v>88</v>
      </c>
      <c r="D37" s="84"/>
      <c r="E37" s="84"/>
      <c r="F37" s="84"/>
      <c r="G37" s="84"/>
      <c r="H37" s="84"/>
      <c r="I37" s="84"/>
      <c r="J37" s="1"/>
      <c r="K37" s="1"/>
      <c r="L37" s="1"/>
      <c r="M37" s="1"/>
      <c r="N37" s="1"/>
    </row>
    <row r="38" spans="3:14">
      <c r="C38" s="85" t="s">
        <v>89</v>
      </c>
      <c r="D38" s="84"/>
      <c r="E38" s="84"/>
      <c r="F38" s="84"/>
      <c r="G38" s="84"/>
      <c r="H38" s="84"/>
      <c r="I38" s="84"/>
      <c r="J38" s="1"/>
      <c r="K38" s="1"/>
      <c r="L38" s="1"/>
      <c r="M38" s="1"/>
      <c r="N38" s="1"/>
    </row>
    <row r="39" spans="3:14">
      <c r="C39" s="85" t="s">
        <v>90</v>
      </c>
      <c r="D39" s="84"/>
      <c r="E39" s="84"/>
      <c r="F39" s="84"/>
      <c r="G39" s="84"/>
      <c r="H39" s="84"/>
      <c r="I39" s="84"/>
      <c r="J39" s="1"/>
      <c r="K39" s="1"/>
      <c r="L39" s="1"/>
      <c r="M39" s="1"/>
      <c r="N39" s="1"/>
    </row>
    <row r="40" spans="3:14">
      <c r="C40" s="85" t="s">
        <v>91</v>
      </c>
      <c r="D40" s="84"/>
      <c r="E40" s="84"/>
      <c r="F40" s="84"/>
      <c r="G40" s="84"/>
      <c r="H40" s="84"/>
      <c r="I40" s="84"/>
      <c r="J40" s="1"/>
      <c r="K40" s="1"/>
      <c r="L40" s="1"/>
      <c r="M40" s="1"/>
      <c r="N40" s="1"/>
    </row>
    <row r="41" spans="3:14">
      <c r="C41" s="85" t="s">
        <v>92</v>
      </c>
      <c r="D41" s="84"/>
      <c r="E41" s="84"/>
      <c r="F41" s="84"/>
      <c r="G41" s="84"/>
      <c r="H41" s="84"/>
      <c r="I41" s="84"/>
      <c r="J41" s="1"/>
      <c r="K41" s="1"/>
      <c r="L41" s="1"/>
      <c r="M41" s="1"/>
      <c r="N41" s="1"/>
    </row>
    <row r="42" spans="3:14">
      <c r="C42" s="85" t="s">
        <v>93</v>
      </c>
      <c r="D42" s="84"/>
      <c r="E42" s="84"/>
      <c r="F42" s="84"/>
      <c r="G42" s="84"/>
      <c r="H42" s="84"/>
      <c r="I42" s="84"/>
      <c r="J42" s="1"/>
      <c r="K42" s="1"/>
      <c r="L42" s="1"/>
      <c r="M42" s="1"/>
      <c r="N42" s="1"/>
    </row>
    <row r="43" spans="3:14">
      <c r="C43" s="85" t="s">
        <v>94</v>
      </c>
      <c r="D43" s="84"/>
      <c r="E43" s="84"/>
      <c r="F43" s="84"/>
      <c r="G43" s="84"/>
      <c r="H43" s="84"/>
      <c r="I43" s="84"/>
      <c r="J43" s="1"/>
      <c r="K43" s="1"/>
      <c r="L43" s="1"/>
      <c r="M43" s="1"/>
      <c r="N43" s="1"/>
    </row>
    <row r="44" spans="3:14">
      <c r="C44" s="85" t="s">
        <v>95</v>
      </c>
      <c r="D44" s="84"/>
      <c r="E44" s="84"/>
      <c r="F44" s="84"/>
      <c r="G44" s="84"/>
      <c r="H44" s="84"/>
      <c r="I44" s="84"/>
      <c r="J44" s="1"/>
      <c r="K44" s="1"/>
      <c r="L44" s="1"/>
      <c r="M44" s="1"/>
      <c r="N44" s="1"/>
    </row>
    <row r="45" spans="3:14">
      <c r="C45" s="85" t="s">
        <v>96</v>
      </c>
      <c r="D45" s="84"/>
      <c r="E45" s="84"/>
      <c r="F45" s="84"/>
      <c r="G45" s="84"/>
      <c r="H45" s="84"/>
      <c r="I45" s="84"/>
      <c r="J45" s="1"/>
      <c r="K45" s="1"/>
      <c r="L45" s="1"/>
      <c r="M45" s="1"/>
      <c r="N45" s="1"/>
    </row>
  </sheetData>
  <mergeCells count="17">
    <mergeCell ref="N7:N13"/>
    <mergeCell ref="O7:O13"/>
    <mergeCell ref="F15:G15"/>
    <mergeCell ref="I15:L15"/>
    <mergeCell ref="F16:G16"/>
    <mergeCell ref="I16:L16"/>
    <mergeCell ref="K10:K11"/>
    <mergeCell ref="F12:H12"/>
    <mergeCell ref="F13:H13"/>
    <mergeCell ref="F14:G14"/>
    <mergeCell ref="I14:L14"/>
    <mergeCell ref="F6:G6"/>
    <mergeCell ref="F7:G7"/>
    <mergeCell ref="I7:J7"/>
    <mergeCell ref="C8:E9"/>
    <mergeCell ref="F9:G9"/>
    <mergeCell ref="A3:C6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2016-10-27T17:39:09Z</dcterms:created>
  <dcterms:modified xsi:type="dcterms:W3CDTF">2016-10-27T18:00:04Z</dcterms:modified>
</cp:coreProperties>
</file>