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05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32" i="1" l="1"/>
  <c r="R12" i="1" l="1"/>
  <c r="R37" i="1" l="1"/>
  <c r="R6" i="1"/>
  <c r="K36" i="1"/>
  <c r="K37" i="1"/>
  <c r="K38" i="1"/>
  <c r="K39" i="1"/>
  <c r="K40" i="1"/>
  <c r="T2" i="1" l="1"/>
  <c r="K5" i="1" l="1"/>
  <c r="L5" i="1" s="1"/>
  <c r="N5" i="1" s="1"/>
  <c r="K6" i="1"/>
  <c r="L6" i="1" s="1"/>
  <c r="N6" i="1" s="1"/>
  <c r="K7" i="1"/>
  <c r="L7" i="1" s="1"/>
  <c r="N7" i="1" s="1"/>
  <c r="K8" i="1"/>
  <c r="L8" i="1" s="1"/>
  <c r="N8" i="1" s="1"/>
  <c r="K9" i="1"/>
  <c r="L9" i="1" s="1"/>
  <c r="N9" i="1" s="1"/>
  <c r="K10" i="1"/>
  <c r="L10" i="1" s="1"/>
  <c r="N10" i="1" s="1"/>
  <c r="K11" i="1"/>
  <c r="L11" i="1" s="1"/>
  <c r="N11" i="1" s="1"/>
  <c r="K12" i="1"/>
  <c r="L12" i="1" s="1"/>
  <c r="N12" i="1" s="1"/>
  <c r="K13" i="1"/>
  <c r="L13" i="1" s="1"/>
  <c r="N13" i="1" s="1"/>
  <c r="K14" i="1"/>
  <c r="L14" i="1" s="1"/>
  <c r="N14" i="1" s="1"/>
  <c r="K15" i="1"/>
  <c r="L15" i="1" s="1"/>
  <c r="N15" i="1" s="1"/>
  <c r="K16" i="1"/>
  <c r="L16" i="1" s="1"/>
  <c r="N16" i="1" s="1"/>
  <c r="K17" i="1"/>
  <c r="L17" i="1" s="1"/>
  <c r="N17" i="1" s="1"/>
  <c r="K18" i="1"/>
  <c r="L18" i="1" s="1"/>
  <c r="N18" i="1" s="1"/>
  <c r="K19" i="1"/>
  <c r="L19" i="1" s="1"/>
  <c r="N19" i="1" s="1"/>
  <c r="K20" i="1"/>
  <c r="L20" i="1" s="1"/>
  <c r="N20" i="1" s="1"/>
  <c r="K21" i="1"/>
  <c r="L21" i="1" s="1"/>
  <c r="N21" i="1" s="1"/>
  <c r="K22" i="1"/>
  <c r="L22" i="1" s="1"/>
  <c r="N22" i="1" s="1"/>
  <c r="K23" i="1"/>
  <c r="L23" i="1" s="1"/>
  <c r="N23" i="1" s="1"/>
  <c r="K24" i="1"/>
  <c r="L24" i="1" s="1"/>
  <c r="N24" i="1" s="1"/>
  <c r="K25" i="1"/>
  <c r="L25" i="1" s="1"/>
  <c r="N25" i="1" s="1"/>
  <c r="K26" i="1"/>
  <c r="L26" i="1" s="1"/>
  <c r="N26" i="1" s="1"/>
  <c r="K27" i="1"/>
  <c r="L27" i="1" s="1"/>
  <c r="N27" i="1" s="1"/>
  <c r="K28" i="1"/>
  <c r="L28" i="1" s="1"/>
  <c r="N28" i="1" s="1"/>
  <c r="K29" i="1"/>
  <c r="L29" i="1" s="1"/>
  <c r="N29" i="1" s="1"/>
  <c r="K30" i="1"/>
  <c r="L30" i="1" s="1"/>
  <c r="N30" i="1" s="1"/>
  <c r="K31" i="1"/>
  <c r="L31" i="1" s="1"/>
  <c r="N31" i="1" s="1"/>
  <c r="K32" i="1"/>
  <c r="L32" i="1" s="1"/>
  <c r="N32" i="1" s="1"/>
  <c r="K33" i="1"/>
  <c r="L33" i="1" s="1"/>
  <c r="N33" i="1" s="1"/>
  <c r="K34" i="1"/>
  <c r="L34" i="1" s="1"/>
  <c r="N34" i="1" s="1"/>
  <c r="K35" i="1"/>
  <c r="L35" i="1" s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K41" i="1"/>
  <c r="L41" i="1" s="1"/>
  <c r="N41" i="1" s="1"/>
  <c r="K42" i="1"/>
  <c r="L42" i="1" s="1"/>
  <c r="N42" i="1" s="1"/>
  <c r="K43" i="1"/>
  <c r="L43" i="1" s="1"/>
  <c r="N43" i="1" s="1"/>
  <c r="K44" i="1"/>
  <c r="L44" i="1" s="1"/>
  <c r="N44" i="1" s="1"/>
  <c r="K45" i="1"/>
  <c r="L45" i="1" s="1"/>
  <c r="N45" i="1" s="1"/>
  <c r="K46" i="1"/>
  <c r="L46" i="1" s="1"/>
  <c r="N46" i="1" s="1"/>
  <c r="K47" i="1"/>
  <c r="L47" i="1" s="1"/>
  <c r="N47" i="1" s="1"/>
  <c r="K48" i="1"/>
  <c r="L48" i="1" s="1"/>
  <c r="N48" i="1" s="1"/>
  <c r="K49" i="1"/>
  <c r="L49" i="1" s="1"/>
  <c r="N49" i="1" s="1"/>
  <c r="K4" i="1"/>
  <c r="L4" i="1" s="1"/>
  <c r="N4" i="1" s="1"/>
  <c r="M12" i="1" l="1"/>
  <c r="M32" i="1"/>
  <c r="M37" i="1"/>
  <c r="M21" i="1"/>
  <c r="M10" i="1"/>
  <c r="M6" i="1"/>
  <c r="M4" i="1"/>
  <c r="M48" i="1"/>
  <c r="M46" i="1"/>
  <c r="M44" i="1"/>
  <c r="M42" i="1"/>
  <c r="M40" i="1"/>
  <c r="M38" i="1"/>
  <c r="M36" i="1"/>
  <c r="M34" i="1"/>
  <c r="M30" i="1"/>
  <c r="M28" i="1"/>
  <c r="M24" i="1"/>
  <c r="M22" i="1"/>
  <c r="M20" i="1"/>
  <c r="M18" i="1"/>
  <c r="M16" i="1"/>
  <c r="M14" i="1"/>
  <c r="M26" i="1"/>
  <c r="M8" i="1"/>
  <c r="M49" i="1"/>
  <c r="M47" i="1"/>
  <c r="M45" i="1"/>
  <c r="M43" i="1"/>
  <c r="M41" i="1"/>
  <c r="M39" i="1"/>
  <c r="M35" i="1"/>
  <c r="M33" i="1"/>
  <c r="M31" i="1"/>
  <c r="M29" i="1"/>
  <c r="M27" i="1"/>
  <c r="M25" i="1"/>
  <c r="M23" i="1"/>
  <c r="M19" i="1"/>
  <c r="M17" i="1"/>
  <c r="M15" i="1"/>
  <c r="M13" i="1"/>
  <c r="M11" i="1"/>
  <c r="M9" i="1"/>
  <c r="M7" i="1"/>
  <c r="M5" i="1"/>
</calcChain>
</file>

<file path=xl/sharedStrings.xml><?xml version="1.0" encoding="utf-8"?>
<sst xmlns="http://schemas.openxmlformats.org/spreadsheetml/2006/main" count="55" uniqueCount="28">
  <si>
    <t>День жизни</t>
  </si>
  <si>
    <t>Объём вентиляции при параметрах наружного воздуха на голову</t>
  </si>
  <si>
    <t>1`</t>
  </si>
  <si>
    <t>3</t>
  </si>
  <si>
    <t>4</t>
  </si>
  <si>
    <t>5</t>
  </si>
  <si>
    <t>6</t>
  </si>
  <si>
    <t>7</t>
  </si>
  <si>
    <t>8</t>
  </si>
  <si>
    <t>Объем воздухо-обм.(м.куб)</t>
  </si>
  <si>
    <t>туннель</t>
  </si>
  <si>
    <t>Продолжит.ра-боты вент.  (с./60 мин.)</t>
  </si>
  <si>
    <t>Количество птицы (шт.)</t>
  </si>
  <si>
    <t>Текущая т-ра (код)</t>
  </si>
  <si>
    <t>Производит.вент. (м.куб./час)</t>
  </si>
  <si>
    <t>Объем и режимы работы вент.</t>
  </si>
  <si>
    <t>Дата</t>
  </si>
  <si>
    <t>Продолж.работы вент.(с./10 мин.)</t>
  </si>
  <si>
    <t>Продолж. ра-боты вент.(с./5мин.)</t>
  </si>
  <si>
    <t>Производ.вент.  (м.куб./с)</t>
  </si>
  <si>
    <r>
      <rPr>
        <b/>
        <sz val="14"/>
        <color theme="1"/>
        <rFont val="Calibri"/>
        <family val="2"/>
        <charset val="204"/>
        <scheme val="minor"/>
      </rPr>
      <t xml:space="preserve">1         </t>
    </r>
    <r>
      <rPr>
        <sz val="11"/>
        <color theme="1"/>
        <rFont val="Calibri"/>
        <family val="2"/>
        <charset val="204"/>
        <scheme val="minor"/>
      </rPr>
      <t xml:space="preserve">   (-10;-5)</t>
    </r>
  </si>
  <si>
    <r>
      <rPr>
        <b/>
        <sz val="14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                (-5; 0)</t>
    </r>
  </si>
  <si>
    <r>
      <rPr>
        <b/>
        <sz val="14"/>
        <color theme="1"/>
        <rFont val="Calibri"/>
        <family val="2"/>
        <charset val="204"/>
        <scheme val="minor"/>
      </rPr>
      <t xml:space="preserve">4         </t>
    </r>
    <r>
      <rPr>
        <sz val="11"/>
        <color theme="1"/>
        <rFont val="Calibri"/>
        <family val="2"/>
        <charset val="204"/>
        <scheme val="minor"/>
      </rPr>
      <t>(5;10)</t>
    </r>
  </si>
  <si>
    <r>
      <rPr>
        <b/>
        <sz val="14"/>
        <color theme="1"/>
        <rFont val="Calibri"/>
        <family val="2"/>
        <charset val="204"/>
        <scheme val="minor"/>
      </rPr>
      <t xml:space="preserve">5               </t>
    </r>
    <r>
      <rPr>
        <sz val="11"/>
        <color theme="1"/>
        <rFont val="Calibri"/>
        <family val="2"/>
        <charset val="204"/>
        <scheme val="minor"/>
      </rPr>
      <t>(10;15)</t>
    </r>
  </si>
  <si>
    <r>
      <rPr>
        <b/>
        <sz val="14"/>
        <color theme="1"/>
        <rFont val="Calibri"/>
        <family val="2"/>
        <charset val="204"/>
        <scheme val="minor"/>
      </rPr>
      <t xml:space="preserve">6       </t>
    </r>
    <r>
      <rPr>
        <sz val="11"/>
        <color theme="1"/>
        <rFont val="Calibri"/>
        <family val="2"/>
        <charset val="204"/>
        <scheme val="minor"/>
      </rPr>
      <t>(15;20)</t>
    </r>
  </si>
  <si>
    <r>
      <rPr>
        <b/>
        <sz val="14"/>
        <color theme="1"/>
        <rFont val="Calibri"/>
        <family val="2"/>
        <charset val="204"/>
        <scheme val="minor"/>
      </rPr>
      <t xml:space="preserve">7        </t>
    </r>
    <r>
      <rPr>
        <sz val="11"/>
        <color theme="1"/>
        <rFont val="Calibri"/>
        <family val="2"/>
        <charset val="204"/>
        <scheme val="minor"/>
      </rPr>
      <t>(20;25)</t>
    </r>
  </si>
  <si>
    <r>
      <rPr>
        <b/>
        <sz val="14"/>
        <color theme="1"/>
        <rFont val="Calibri"/>
        <family val="2"/>
        <charset val="204"/>
        <scheme val="minor"/>
      </rPr>
      <t xml:space="preserve">8        </t>
    </r>
    <r>
      <rPr>
        <sz val="11"/>
        <color theme="1"/>
        <rFont val="Calibri"/>
        <family val="2"/>
        <charset val="204"/>
        <scheme val="minor"/>
      </rPr>
      <t>(25;30)</t>
    </r>
  </si>
  <si>
    <r>
      <rPr>
        <b/>
        <sz val="14"/>
        <color theme="1"/>
        <rFont val="Calibri"/>
        <family val="2"/>
        <charset val="204"/>
        <scheme val="minor"/>
      </rPr>
      <t xml:space="preserve">3         </t>
    </r>
    <r>
      <rPr>
        <sz val="11"/>
        <color theme="1"/>
        <rFont val="Calibri"/>
        <family val="2"/>
        <charset val="204"/>
        <scheme val="minor"/>
      </rPr>
      <t>(0;5)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</si>
</sst>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5" xfId="0" applyBorder="1" applyAlignment="1">
      <alignment horizontal="center" wrapText="1"/>
    </xf>
    <xf numFmtId="49" fontId="0" fillId="0" borderId="6" xfId="0" applyNumberFormat="1" applyBorder="1"/>
    <xf numFmtId="49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4" borderId="0" xfId="0" applyFont="1" applyFill="1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0" fillId="0" borderId="9" xfId="0" applyBorder="1"/>
    <xf numFmtId="0" fontId="0" fillId="0" borderId="1" xfId="0" applyBorder="1"/>
    <xf numFmtId="1" fontId="0" fillId="0" borderId="1" xfId="0" applyNumberFormat="1" applyBorder="1"/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4" fontId="0" fillId="0" borderId="0" xfId="0" applyNumberFormat="1"/>
    <xf numFmtId="164" fontId="0" fillId="6" borderId="0" xfId="0" applyNumberFormat="1" applyFill="1"/>
    <xf numFmtId="0" fontId="0" fillId="3" borderId="0" xfId="0" applyFill="1"/>
    <xf numFmtId="2" fontId="0" fillId="0" borderId="0" xfId="0" applyNumberFormat="1"/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textRotation="90" wrapText="1"/>
    </xf>
    <xf numFmtId="0" fontId="0" fillId="3" borderId="0" xfId="0" applyFill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4" fillId="0" borderId="0" xfId="0" applyFont="1" applyAlignment="1">
      <alignment horizontal="center" textRotation="90" wrapText="1"/>
    </xf>
    <xf numFmtId="164" fontId="0" fillId="4" borderId="0" xfId="0" applyNumberFormat="1" applyFill="1"/>
    <xf numFmtId="1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B1" workbookViewId="0">
      <pane ySplit="2" topLeftCell="A9" activePane="bottomLeft" state="frozen"/>
      <selection pane="bottomLeft" activeCell="X3" sqref="X3:X4"/>
    </sheetView>
  </sheetViews>
  <sheetFormatPr defaultRowHeight="15" x14ac:dyDescent="0.25"/>
  <cols>
    <col min="2" max="2" width="8.140625" customWidth="1"/>
    <col min="4" max="4" width="7.7109375" customWidth="1"/>
    <col min="5" max="5" width="7.28515625" customWidth="1"/>
    <col min="6" max="6" width="7.140625" customWidth="1"/>
    <col min="7" max="7" width="7" customWidth="1"/>
    <col min="8" max="8" width="7.42578125" customWidth="1"/>
    <col min="9" max="9" width="7.5703125" customWidth="1"/>
    <col min="10" max="10" width="6.5703125" customWidth="1"/>
    <col min="11" max="11" width="6.7109375" customWidth="1"/>
    <col min="12" max="12" width="6.5703125" customWidth="1"/>
    <col min="13" max="13" width="7.5703125" customWidth="1"/>
    <col min="14" max="14" width="7.7109375" customWidth="1"/>
    <col min="15" max="15" width="10.140625" bestFit="1" customWidth="1"/>
    <col min="16" max="16" width="10.28515625" customWidth="1"/>
    <col min="18" max="18" width="9.7109375" customWidth="1"/>
    <col min="19" max="19" width="10.140625" bestFit="1" customWidth="1"/>
  </cols>
  <sheetData>
    <row r="1" spans="1:20" ht="30" customHeight="1" x14ac:dyDescent="0.25">
      <c r="A1" s="30" t="s">
        <v>0</v>
      </c>
      <c r="B1" s="31" t="s">
        <v>1</v>
      </c>
      <c r="C1" s="32"/>
      <c r="D1" s="32"/>
      <c r="E1" s="32"/>
      <c r="F1" s="32"/>
      <c r="G1" s="32"/>
      <c r="H1" s="32"/>
      <c r="I1" s="32"/>
      <c r="J1" s="33"/>
      <c r="K1" s="37" t="s">
        <v>9</v>
      </c>
      <c r="L1" s="37" t="s">
        <v>11</v>
      </c>
      <c r="M1" s="37" t="s">
        <v>17</v>
      </c>
      <c r="N1" s="34" t="s">
        <v>18</v>
      </c>
      <c r="O1" s="35" t="s">
        <v>12</v>
      </c>
      <c r="P1" s="35"/>
      <c r="Q1" s="2">
        <v>100</v>
      </c>
      <c r="R1" s="28" t="s">
        <v>14</v>
      </c>
      <c r="S1" s="28"/>
      <c r="T1" s="3">
        <v>3000</v>
      </c>
    </row>
    <row r="2" spans="1:20" ht="53.25" customHeight="1" x14ac:dyDescent="0.25">
      <c r="A2" s="30"/>
      <c r="B2" s="21" t="s">
        <v>20</v>
      </c>
      <c r="C2" s="22" t="s">
        <v>21</v>
      </c>
      <c r="D2" s="23" t="s">
        <v>27</v>
      </c>
      <c r="E2" s="23" t="s">
        <v>22</v>
      </c>
      <c r="F2" s="23" t="s">
        <v>23</v>
      </c>
      <c r="G2" s="23" t="s">
        <v>24</v>
      </c>
      <c r="H2" s="23" t="s">
        <v>25</v>
      </c>
      <c r="I2" s="23" t="s">
        <v>26</v>
      </c>
      <c r="J2" s="6"/>
      <c r="K2" s="37"/>
      <c r="L2" s="37"/>
      <c r="M2" s="37"/>
      <c r="N2" s="34"/>
      <c r="O2" s="36" t="s">
        <v>13</v>
      </c>
      <c r="P2" s="36"/>
      <c r="Q2" s="4">
        <v>7</v>
      </c>
      <c r="R2" s="35" t="s">
        <v>19</v>
      </c>
      <c r="S2" s="35"/>
      <c r="T2" s="26">
        <f>T1/3600</f>
        <v>0.83333333333333337</v>
      </c>
    </row>
    <row r="3" spans="1:20" ht="15" customHeight="1" x14ac:dyDescent="0.25">
      <c r="A3" s="1"/>
      <c r="B3" s="5" t="s">
        <v>2</v>
      </c>
      <c r="C3" s="22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6"/>
      <c r="K3" s="29" t="s">
        <v>15</v>
      </c>
      <c r="L3" s="29"/>
      <c r="M3" s="29"/>
      <c r="N3" s="29"/>
      <c r="O3" s="19" t="s">
        <v>16</v>
      </c>
    </row>
    <row r="4" spans="1:20" x14ac:dyDescent="0.25">
      <c r="A4">
        <v>4</v>
      </c>
      <c r="B4" s="8">
        <v>8.1000000000000003E-2</v>
      </c>
      <c r="C4" s="9">
        <v>8.3000000000000004E-2</v>
      </c>
      <c r="D4" s="9">
        <v>8.4000000000000005E-2</v>
      </c>
      <c r="E4" s="9">
        <v>9.0999999999999998E-2</v>
      </c>
      <c r="F4" s="9">
        <v>0.10100000000000001</v>
      </c>
      <c r="G4" s="9">
        <v>0.121</v>
      </c>
      <c r="H4" s="9">
        <v>0.16</v>
      </c>
      <c r="I4" s="9">
        <v>0.27400000000000002</v>
      </c>
      <c r="J4" s="10"/>
      <c r="K4" s="17">
        <f t="shared" ref="K4:K49" si="0">IF($Q2=1,B4*$Q$1,IF($Q$2=2,C4*$Q$1,IF($Q$2=3,D4*$Q$1,IF($Q$2=4,E4*$Q$1,IF($Q$2=5,F4*$Q$1,IF($Q$2=6,G4*$Q$1,IF($Q$2=7,H4*$Q$1,IF($Q$2=8,I4*$Q$1,0))))))))</f>
        <v>16</v>
      </c>
      <c r="L4" s="18">
        <f>K4/($T$1/3600)</f>
        <v>19.2</v>
      </c>
      <c r="M4" s="18">
        <f>L4/6</f>
        <v>3.1999999999999997</v>
      </c>
      <c r="N4" s="18">
        <f>L4/12</f>
        <v>1.5999999999999999</v>
      </c>
      <c r="O4" s="20">
        <v>43701</v>
      </c>
      <c r="P4" s="24">
        <v>43697</v>
      </c>
    </row>
    <row r="5" spans="1:20" x14ac:dyDescent="0.25">
      <c r="A5">
        <v>5</v>
      </c>
      <c r="B5" s="8">
        <v>9.5000000000000001E-2</v>
      </c>
      <c r="C5" s="9">
        <v>9.8000000000000004E-2</v>
      </c>
      <c r="D5" s="9">
        <v>9.8000000000000004E-2</v>
      </c>
      <c r="E5" s="9">
        <v>0.106</v>
      </c>
      <c r="F5" s="9">
        <v>0.11899999999999999</v>
      </c>
      <c r="G5" s="9">
        <v>0.14199999999999999</v>
      </c>
      <c r="H5" s="9">
        <v>0.187</v>
      </c>
      <c r="I5" s="9">
        <v>0.32100000000000001</v>
      </c>
      <c r="J5" s="10"/>
      <c r="K5" s="17">
        <f t="shared" si="0"/>
        <v>18.7</v>
      </c>
      <c r="L5" s="18">
        <f t="shared" ref="L5:L49" si="1">K5/($T$1/3600)</f>
        <v>22.439999999999998</v>
      </c>
      <c r="M5" s="18">
        <f t="shared" ref="M5:M49" si="2">L5/6</f>
        <v>3.7399999999999998</v>
      </c>
      <c r="N5" s="18">
        <f t="shared" ref="N5:N49" si="3">L5/12</f>
        <v>1.8699999999999999</v>
      </c>
      <c r="O5" s="20">
        <v>43702</v>
      </c>
    </row>
    <row r="6" spans="1:20" x14ac:dyDescent="0.25">
      <c r="A6">
        <v>6</v>
      </c>
      <c r="B6" s="8">
        <v>0.104</v>
      </c>
      <c r="C6" s="9">
        <v>0.108</v>
      </c>
      <c r="D6" s="9">
        <v>0.108</v>
      </c>
      <c r="E6" s="9">
        <v>0.11799999999999999</v>
      </c>
      <c r="F6" s="9">
        <v>0.13200000000000001</v>
      </c>
      <c r="G6" s="9">
        <v>0.158</v>
      </c>
      <c r="H6" s="9">
        <v>0.21199999999999999</v>
      </c>
      <c r="I6" s="9">
        <v>0.38700000000000001</v>
      </c>
      <c r="J6" s="10"/>
      <c r="K6" s="17">
        <f t="shared" si="0"/>
        <v>21.2</v>
      </c>
      <c r="L6" s="18">
        <f t="shared" si="1"/>
        <v>25.439999999999998</v>
      </c>
      <c r="M6" s="18">
        <f t="shared" si="2"/>
        <v>4.2399999999999993</v>
      </c>
      <c r="N6" s="18">
        <f t="shared" si="3"/>
        <v>2.1199999999999997</v>
      </c>
      <c r="O6" s="20">
        <v>43703</v>
      </c>
      <c r="R6" s="25">
        <f ca="1">R12</f>
        <v>43792</v>
      </c>
    </row>
    <row r="7" spans="1:20" x14ac:dyDescent="0.25">
      <c r="A7">
        <v>7</v>
      </c>
      <c r="B7" s="8">
        <v>0.122</v>
      </c>
      <c r="C7" s="9">
        <v>0.126</v>
      </c>
      <c r="D7" s="9">
        <v>0.127</v>
      </c>
      <c r="E7" s="9">
        <v>0.13800000000000001</v>
      </c>
      <c r="F7" s="9">
        <v>0.155</v>
      </c>
      <c r="G7" s="9">
        <v>0.186</v>
      </c>
      <c r="H7" s="9">
        <v>0.249</v>
      </c>
      <c r="I7" s="9">
        <v>0.443</v>
      </c>
      <c r="J7" s="10"/>
      <c r="K7" s="17">
        <f t="shared" si="0"/>
        <v>24.9</v>
      </c>
      <c r="L7" s="18">
        <f t="shared" si="1"/>
        <v>29.879999999999995</v>
      </c>
      <c r="M7" s="18">
        <f t="shared" si="2"/>
        <v>4.9799999999999995</v>
      </c>
      <c r="N7" s="18">
        <f t="shared" si="3"/>
        <v>2.4899999999999998</v>
      </c>
      <c r="O7" s="20">
        <v>43704</v>
      </c>
    </row>
    <row r="8" spans="1:20" x14ac:dyDescent="0.25">
      <c r="A8">
        <v>8</v>
      </c>
      <c r="B8" s="8">
        <v>0.13300000000000001</v>
      </c>
      <c r="C8" s="9">
        <v>0.13800000000000001</v>
      </c>
      <c r="D8" s="9">
        <v>0.13800000000000001</v>
      </c>
      <c r="E8" s="9">
        <v>0.15</v>
      </c>
      <c r="F8" s="9">
        <v>0.16900000000000001</v>
      </c>
      <c r="G8" s="9">
        <v>0.20200000000000001</v>
      </c>
      <c r="H8" s="9">
        <v>0.27100000000000002</v>
      </c>
      <c r="I8" s="9">
        <v>0.48199999999999998</v>
      </c>
      <c r="J8" s="10"/>
      <c r="K8" s="17">
        <f t="shared" si="0"/>
        <v>27.1</v>
      </c>
      <c r="L8" s="18">
        <f t="shared" si="1"/>
        <v>32.520000000000003</v>
      </c>
      <c r="M8" s="18">
        <f t="shared" si="2"/>
        <v>5.4200000000000008</v>
      </c>
      <c r="N8" s="18">
        <f t="shared" si="3"/>
        <v>2.7100000000000004</v>
      </c>
      <c r="O8" s="20">
        <v>43705</v>
      </c>
      <c r="R8" s="24"/>
    </row>
    <row r="9" spans="1:20" x14ac:dyDescent="0.25">
      <c r="A9">
        <v>9</v>
      </c>
      <c r="B9" s="8">
        <v>0.161</v>
      </c>
      <c r="C9" s="9">
        <v>0.16700000000000001</v>
      </c>
      <c r="D9" s="9">
        <v>0.16800000000000001</v>
      </c>
      <c r="E9" s="9">
        <v>0.183</v>
      </c>
      <c r="F9" s="9">
        <v>0.20699999999999999</v>
      </c>
      <c r="G9" s="9">
        <v>0.252</v>
      </c>
      <c r="H9" s="9">
        <v>0.35</v>
      </c>
      <c r="I9" s="9">
        <v>0.70099999999999996</v>
      </c>
      <c r="J9" s="10"/>
      <c r="K9" s="17">
        <f t="shared" si="0"/>
        <v>35</v>
      </c>
      <c r="L9" s="18">
        <f t="shared" si="1"/>
        <v>42</v>
      </c>
      <c r="M9" s="18">
        <f t="shared" si="2"/>
        <v>7</v>
      </c>
      <c r="N9" s="18">
        <f t="shared" si="3"/>
        <v>3.5</v>
      </c>
      <c r="O9" s="20">
        <v>43706</v>
      </c>
    </row>
    <row r="10" spans="1:20" x14ac:dyDescent="0.25">
      <c r="A10">
        <v>10</v>
      </c>
      <c r="B10" s="8">
        <v>0.17599999999999999</v>
      </c>
      <c r="C10" s="9">
        <v>0.183</v>
      </c>
      <c r="D10" s="9">
        <v>0.184</v>
      </c>
      <c r="E10" s="9">
        <v>0.2</v>
      </c>
      <c r="F10" s="9">
        <v>0.22700000000000001</v>
      </c>
      <c r="G10" s="9">
        <v>0.27600000000000002</v>
      </c>
      <c r="H10" s="9">
        <v>0.38400000000000001</v>
      </c>
      <c r="I10" s="9">
        <v>0.76800000000000002</v>
      </c>
      <c r="J10" s="10"/>
      <c r="K10" s="17">
        <f t="shared" si="0"/>
        <v>38.4</v>
      </c>
      <c r="L10" s="18">
        <f t="shared" si="1"/>
        <v>46.08</v>
      </c>
      <c r="M10" s="18">
        <f t="shared" si="2"/>
        <v>7.68</v>
      </c>
      <c r="N10" s="18">
        <f t="shared" si="3"/>
        <v>3.84</v>
      </c>
      <c r="O10" s="20">
        <v>43707</v>
      </c>
    </row>
    <row r="11" spans="1:20" x14ac:dyDescent="0.25">
      <c r="A11">
        <v>11</v>
      </c>
      <c r="B11" s="8">
        <v>0.19500000000000001</v>
      </c>
      <c r="C11" s="9">
        <v>0.20200000000000001</v>
      </c>
      <c r="D11" s="9">
        <v>0.20399999999999999</v>
      </c>
      <c r="E11" s="9">
        <v>0.222</v>
      </c>
      <c r="F11" s="9">
        <v>0.252</v>
      </c>
      <c r="G11" s="9">
        <v>0.30599999999999999</v>
      </c>
      <c r="H11" s="9">
        <v>0.42499999999999999</v>
      </c>
      <c r="I11" s="9">
        <v>0.85199999999999998</v>
      </c>
      <c r="J11" s="10"/>
      <c r="K11" s="17">
        <f t="shared" si="0"/>
        <v>42.5</v>
      </c>
      <c r="L11" s="18">
        <f t="shared" si="1"/>
        <v>51</v>
      </c>
      <c r="M11" s="18">
        <f t="shared" si="2"/>
        <v>8.5</v>
      </c>
      <c r="N11" s="18">
        <f t="shared" si="3"/>
        <v>4.25</v>
      </c>
      <c r="O11" s="20">
        <v>43708</v>
      </c>
    </row>
    <row r="12" spans="1:20" x14ac:dyDescent="0.25">
      <c r="A12">
        <v>12</v>
      </c>
      <c r="B12" s="8">
        <v>0.215</v>
      </c>
      <c r="C12" s="9">
        <v>0.222</v>
      </c>
      <c r="D12" s="9">
        <v>0.224</v>
      </c>
      <c r="E12" s="9">
        <v>0.24399999999999999</v>
      </c>
      <c r="F12" s="9">
        <v>0.27700000000000002</v>
      </c>
      <c r="G12" s="9">
        <v>0.33600000000000002</v>
      </c>
      <c r="H12" s="9">
        <v>0.46700000000000003</v>
      </c>
      <c r="I12" s="9">
        <v>0.93500000000000005</v>
      </c>
      <c r="J12" s="10"/>
      <c r="K12" s="17">
        <f t="shared" si="0"/>
        <v>46.7</v>
      </c>
      <c r="L12" s="18">
        <f t="shared" si="1"/>
        <v>56.04</v>
      </c>
      <c r="M12" s="18">
        <f t="shared" si="2"/>
        <v>9.34</v>
      </c>
      <c r="N12" s="18">
        <f t="shared" si="3"/>
        <v>4.67</v>
      </c>
      <c r="O12" s="20">
        <v>43709</v>
      </c>
      <c r="R12" s="25">
        <f ca="1">TODAY()</f>
        <v>43792</v>
      </c>
    </row>
    <row r="13" spans="1:20" x14ac:dyDescent="0.25">
      <c r="A13">
        <v>13</v>
      </c>
      <c r="B13" s="8">
        <v>0.249</v>
      </c>
      <c r="C13" s="9">
        <v>0.25800000000000001</v>
      </c>
      <c r="D13" s="9">
        <v>0.26</v>
      </c>
      <c r="E13" s="9">
        <v>0.28499999999999998</v>
      </c>
      <c r="F13" s="9">
        <v>0.32700000000000001</v>
      </c>
      <c r="G13" s="9">
        <v>0.40500000000000003</v>
      </c>
      <c r="H13" s="9">
        <v>0.58599999999999997</v>
      </c>
      <c r="I13" s="9">
        <v>1.3819999999999999</v>
      </c>
      <c r="J13" s="10"/>
      <c r="K13" s="17">
        <f t="shared" si="0"/>
        <v>58.599999999999994</v>
      </c>
      <c r="L13" s="18">
        <f t="shared" si="1"/>
        <v>70.319999999999993</v>
      </c>
      <c r="M13" s="18">
        <f t="shared" si="2"/>
        <v>11.719999999999999</v>
      </c>
      <c r="N13" s="18">
        <f t="shared" si="3"/>
        <v>5.8599999999999994</v>
      </c>
      <c r="O13" s="20">
        <v>43710</v>
      </c>
    </row>
    <row r="14" spans="1:20" x14ac:dyDescent="0.25">
      <c r="A14">
        <v>14</v>
      </c>
      <c r="B14" s="8">
        <v>0.26900000000000002</v>
      </c>
      <c r="C14" s="9">
        <v>0.27900000000000003</v>
      </c>
      <c r="D14" s="9">
        <v>0.28100000000000003</v>
      </c>
      <c r="E14" s="9">
        <v>0.309</v>
      </c>
      <c r="F14" s="9">
        <v>0.35299999999999998</v>
      </c>
      <c r="G14" s="9">
        <v>0.438</v>
      </c>
      <c r="H14" s="9">
        <v>0.63400000000000001</v>
      </c>
      <c r="I14" s="9">
        <v>1.496</v>
      </c>
      <c r="J14" s="10"/>
      <c r="K14" s="17">
        <f t="shared" si="0"/>
        <v>63.4</v>
      </c>
      <c r="L14" s="18">
        <f t="shared" si="1"/>
        <v>76.08</v>
      </c>
      <c r="M14" s="18">
        <f t="shared" si="2"/>
        <v>12.68</v>
      </c>
      <c r="N14" s="18">
        <f t="shared" si="3"/>
        <v>6.34</v>
      </c>
      <c r="O14" s="20">
        <v>43711</v>
      </c>
    </row>
    <row r="15" spans="1:20" x14ac:dyDescent="0.25">
      <c r="A15">
        <v>15</v>
      </c>
      <c r="B15" s="8">
        <v>0.28499999999999998</v>
      </c>
      <c r="C15" s="9">
        <v>0.29599999999999999</v>
      </c>
      <c r="D15" s="9">
        <v>0.29799999999999999</v>
      </c>
      <c r="E15" s="9">
        <v>0.32800000000000001</v>
      </c>
      <c r="F15" s="9">
        <v>0.375</v>
      </c>
      <c r="G15" s="9">
        <v>0.46500000000000002</v>
      </c>
      <c r="H15" s="9">
        <v>0.67200000000000004</v>
      </c>
      <c r="I15" s="9">
        <v>1.5860000000000001</v>
      </c>
      <c r="J15" s="10"/>
      <c r="K15" s="17">
        <f t="shared" si="0"/>
        <v>67.2</v>
      </c>
      <c r="L15" s="18">
        <f t="shared" si="1"/>
        <v>80.64</v>
      </c>
      <c r="M15" s="18">
        <f t="shared" si="2"/>
        <v>13.44</v>
      </c>
      <c r="N15" s="18">
        <f t="shared" si="3"/>
        <v>6.72</v>
      </c>
      <c r="O15" s="20">
        <v>43712</v>
      </c>
    </row>
    <row r="16" spans="1:20" x14ac:dyDescent="0.25">
      <c r="A16">
        <v>16</v>
      </c>
      <c r="B16" s="8">
        <v>0.32500000000000001</v>
      </c>
      <c r="C16" s="9">
        <v>0.33900000000000002</v>
      </c>
      <c r="D16" s="9">
        <v>0.34100000000000003</v>
      </c>
      <c r="E16" s="9">
        <v>0.377</v>
      </c>
      <c r="F16" s="9">
        <v>0.436</v>
      </c>
      <c r="G16" s="9">
        <v>0.55200000000000005</v>
      </c>
      <c r="H16" s="9">
        <v>0.83799999999999997</v>
      </c>
      <c r="I16" s="9">
        <v>2.5489999999999999</v>
      </c>
      <c r="J16" s="10"/>
      <c r="K16" s="17">
        <f t="shared" si="0"/>
        <v>83.8</v>
      </c>
      <c r="L16" s="18">
        <f t="shared" si="1"/>
        <v>100.55999999999999</v>
      </c>
      <c r="M16" s="18">
        <f t="shared" si="2"/>
        <v>16.759999999999998</v>
      </c>
      <c r="N16" s="18">
        <f t="shared" si="3"/>
        <v>8.379999999999999</v>
      </c>
      <c r="O16" s="20">
        <v>43713</v>
      </c>
    </row>
    <row r="17" spans="1:19" x14ac:dyDescent="0.25">
      <c r="A17">
        <v>17</v>
      </c>
      <c r="B17" s="8">
        <v>0.35099999999999998</v>
      </c>
      <c r="C17" s="9">
        <v>0.36599999999999999</v>
      </c>
      <c r="D17" s="11">
        <v>0.36799999999999999</v>
      </c>
      <c r="E17" s="9">
        <v>0.40699999999999997</v>
      </c>
      <c r="F17" s="9">
        <v>0.47099999999999997</v>
      </c>
      <c r="G17" s="9">
        <v>0.59599999999999997</v>
      </c>
      <c r="H17" s="9">
        <v>0.90500000000000003</v>
      </c>
      <c r="I17" s="9">
        <v>2.7530000000000001</v>
      </c>
      <c r="J17" s="10"/>
      <c r="K17" s="17">
        <f t="shared" si="0"/>
        <v>90.5</v>
      </c>
      <c r="L17" s="18">
        <f t="shared" si="1"/>
        <v>108.6</v>
      </c>
      <c r="M17" s="18">
        <f t="shared" si="2"/>
        <v>18.099999999999998</v>
      </c>
      <c r="N17" s="18">
        <f t="shared" si="3"/>
        <v>9.0499999999999989</v>
      </c>
      <c r="O17" s="20">
        <v>43714</v>
      </c>
    </row>
    <row r="18" spans="1:19" x14ac:dyDescent="0.25">
      <c r="A18">
        <v>18</v>
      </c>
      <c r="B18" s="8">
        <v>0.36899999999999999</v>
      </c>
      <c r="C18" s="9">
        <v>0.38400000000000001</v>
      </c>
      <c r="D18" s="9">
        <v>0.38600000000000001</v>
      </c>
      <c r="E18" s="9">
        <v>0.42699999999999999</v>
      </c>
      <c r="F18" s="9">
        <v>0.49399999999999999</v>
      </c>
      <c r="G18" s="9">
        <v>0.625</v>
      </c>
      <c r="H18" s="9">
        <v>0.95</v>
      </c>
      <c r="I18" s="9">
        <v>2.8889999999999998</v>
      </c>
      <c r="J18" s="10"/>
      <c r="K18" s="17">
        <f t="shared" si="0"/>
        <v>95</v>
      </c>
      <c r="L18" s="18">
        <f t="shared" si="1"/>
        <v>114</v>
      </c>
      <c r="M18" s="18">
        <f t="shared" si="2"/>
        <v>19</v>
      </c>
      <c r="N18" s="18">
        <f t="shared" si="3"/>
        <v>9.5</v>
      </c>
      <c r="O18" s="20">
        <v>43715</v>
      </c>
    </row>
    <row r="19" spans="1:19" x14ac:dyDescent="0.25">
      <c r="A19">
        <v>19</v>
      </c>
      <c r="B19" s="8">
        <v>0.41699999999999998</v>
      </c>
      <c r="C19" s="9">
        <v>0.435</v>
      </c>
      <c r="D19" s="9">
        <v>0.438</v>
      </c>
      <c r="E19" s="9">
        <v>0.48799999999999999</v>
      </c>
      <c r="F19" s="9">
        <v>0.57199999999999995</v>
      </c>
      <c r="G19" s="9">
        <v>0.74199999999999999</v>
      </c>
      <c r="H19" s="9">
        <v>1.204</v>
      </c>
      <c r="I19" s="9">
        <v>3.1160000000000001</v>
      </c>
      <c r="J19" s="10"/>
      <c r="K19" s="17">
        <f t="shared" si="0"/>
        <v>120.39999999999999</v>
      </c>
      <c r="L19" s="18">
        <f t="shared" si="1"/>
        <v>144.47999999999999</v>
      </c>
      <c r="M19" s="18">
        <f t="shared" si="2"/>
        <v>24.08</v>
      </c>
      <c r="N19" s="18">
        <f t="shared" si="3"/>
        <v>12.04</v>
      </c>
      <c r="O19" s="20">
        <v>43716</v>
      </c>
    </row>
    <row r="20" spans="1:19" x14ac:dyDescent="0.25">
      <c r="A20">
        <v>20</v>
      </c>
      <c r="B20" s="8">
        <v>0.44</v>
      </c>
      <c r="C20" s="9">
        <v>0.45900000000000002</v>
      </c>
      <c r="D20" s="9">
        <v>0.46300000000000002</v>
      </c>
      <c r="E20" s="9">
        <v>0.51500000000000001</v>
      </c>
      <c r="F20" s="9">
        <v>0.60399999999999998</v>
      </c>
      <c r="G20" s="9">
        <v>0.78300000000000003</v>
      </c>
      <c r="H20" s="9">
        <v>1.2709999999999999</v>
      </c>
      <c r="I20" s="9">
        <v>3.5979999999999999</v>
      </c>
      <c r="J20" s="10"/>
      <c r="K20" s="17">
        <f t="shared" si="0"/>
        <v>127.1</v>
      </c>
      <c r="L20" s="18">
        <f t="shared" si="1"/>
        <v>152.51999999999998</v>
      </c>
      <c r="M20" s="18">
        <f t="shared" si="2"/>
        <v>25.419999999999998</v>
      </c>
      <c r="N20" s="18">
        <f t="shared" si="3"/>
        <v>12.709999999999999</v>
      </c>
      <c r="O20" s="20">
        <v>43717</v>
      </c>
      <c r="R20" s="27"/>
      <c r="S20" s="39"/>
    </row>
    <row r="21" spans="1:19" x14ac:dyDescent="0.25">
      <c r="A21">
        <v>21</v>
      </c>
      <c r="B21" s="8">
        <v>0.47299999999999998</v>
      </c>
      <c r="C21" s="9">
        <v>0.49299999999999999</v>
      </c>
      <c r="D21" s="9">
        <v>0.497</v>
      </c>
      <c r="E21" s="9">
        <v>0.55300000000000005</v>
      </c>
      <c r="F21" s="9">
        <v>0.64800000000000002</v>
      </c>
      <c r="G21" s="9">
        <v>0.84099999999999997</v>
      </c>
      <c r="H21" s="9">
        <v>1.365</v>
      </c>
      <c r="I21" s="9">
        <v>4.1440000000000001</v>
      </c>
      <c r="J21" s="10"/>
      <c r="K21" s="17">
        <f t="shared" si="0"/>
        <v>136.5</v>
      </c>
      <c r="L21" s="18">
        <f t="shared" si="1"/>
        <v>163.79999999999998</v>
      </c>
      <c r="M21" s="18">
        <f t="shared" si="2"/>
        <v>27.299999999999997</v>
      </c>
      <c r="N21" s="18">
        <f t="shared" si="3"/>
        <v>13.649999999999999</v>
      </c>
      <c r="O21" s="20">
        <v>43718</v>
      </c>
      <c r="R21" s="38"/>
    </row>
    <row r="22" spans="1:19" x14ac:dyDescent="0.25">
      <c r="A22">
        <v>22</v>
      </c>
      <c r="B22" s="8">
        <v>0.52</v>
      </c>
      <c r="C22" s="9">
        <v>0.54300000000000004</v>
      </c>
      <c r="D22" s="9">
        <v>0.54700000000000004</v>
      </c>
      <c r="E22" s="9">
        <v>0.61199999999999999</v>
      </c>
      <c r="F22" s="9">
        <v>0.72099999999999997</v>
      </c>
      <c r="G22" s="9">
        <v>0.94599999999999995</v>
      </c>
      <c r="H22" s="9">
        <v>1.587</v>
      </c>
      <c r="I22" s="12" t="s">
        <v>10</v>
      </c>
      <c r="J22" s="10"/>
      <c r="K22" s="17">
        <f t="shared" si="0"/>
        <v>158.69999999999999</v>
      </c>
      <c r="L22" s="18">
        <f t="shared" si="1"/>
        <v>190.43999999999997</v>
      </c>
      <c r="M22" s="18">
        <f t="shared" si="2"/>
        <v>31.739999999999995</v>
      </c>
      <c r="N22" s="18">
        <f t="shared" si="3"/>
        <v>15.869999999999997</v>
      </c>
      <c r="O22" s="20">
        <v>43719</v>
      </c>
    </row>
    <row r="23" spans="1:19" x14ac:dyDescent="0.25">
      <c r="A23">
        <v>23</v>
      </c>
      <c r="B23" s="8">
        <v>0.54500000000000004</v>
      </c>
      <c r="C23" s="9">
        <v>0.56999999999999995</v>
      </c>
      <c r="D23" s="9">
        <v>0.57499999999999996</v>
      </c>
      <c r="E23" s="9">
        <v>0.64400000000000002</v>
      </c>
      <c r="F23" s="9">
        <v>0.76200000000000001</v>
      </c>
      <c r="G23" s="9">
        <v>1.01</v>
      </c>
      <c r="H23" s="9">
        <v>1.7410000000000001</v>
      </c>
      <c r="I23" s="12" t="s">
        <v>10</v>
      </c>
      <c r="J23" s="10"/>
      <c r="K23" s="17">
        <f t="shared" si="0"/>
        <v>174.10000000000002</v>
      </c>
      <c r="L23" s="18">
        <f t="shared" si="1"/>
        <v>208.92000000000002</v>
      </c>
      <c r="M23" s="18">
        <f t="shared" si="2"/>
        <v>34.82</v>
      </c>
      <c r="N23" s="18">
        <f t="shared" si="3"/>
        <v>17.41</v>
      </c>
      <c r="O23" s="20">
        <v>43720</v>
      </c>
    </row>
    <row r="24" spans="1:19" x14ac:dyDescent="0.25">
      <c r="A24">
        <v>24</v>
      </c>
      <c r="B24" s="8">
        <v>0.57699999999999996</v>
      </c>
      <c r="C24" s="9">
        <v>0.60399999999999998</v>
      </c>
      <c r="D24" s="9">
        <v>0.60899999999999999</v>
      </c>
      <c r="E24" s="9">
        <v>0.68400000000000005</v>
      </c>
      <c r="F24" s="9">
        <v>0.81399999999999995</v>
      </c>
      <c r="G24" s="9">
        <v>1.089</v>
      </c>
      <c r="H24" s="9">
        <v>1.9330000000000001</v>
      </c>
      <c r="I24" s="12" t="s">
        <v>10</v>
      </c>
      <c r="J24" s="10"/>
      <c r="K24" s="17">
        <f t="shared" si="0"/>
        <v>193.3</v>
      </c>
      <c r="L24" s="18">
        <f t="shared" si="1"/>
        <v>231.96</v>
      </c>
      <c r="M24" s="18">
        <f t="shared" si="2"/>
        <v>38.660000000000004</v>
      </c>
      <c r="N24" s="18">
        <f t="shared" si="3"/>
        <v>19.330000000000002</v>
      </c>
      <c r="O24" s="20">
        <v>43721</v>
      </c>
    </row>
    <row r="25" spans="1:19" x14ac:dyDescent="0.25">
      <c r="A25">
        <v>25</v>
      </c>
      <c r="B25" s="8">
        <v>0.62</v>
      </c>
      <c r="C25" s="9">
        <v>0.65</v>
      </c>
      <c r="D25" s="9">
        <v>0.65500000000000003</v>
      </c>
      <c r="E25" s="9">
        <v>0.73799999999999999</v>
      </c>
      <c r="F25" s="9">
        <v>0.88300000000000001</v>
      </c>
      <c r="G25" s="9">
        <v>1.194</v>
      </c>
      <c r="H25" s="9">
        <v>2.1909999999999998</v>
      </c>
      <c r="I25" s="12" t="s">
        <v>10</v>
      </c>
      <c r="J25" s="10"/>
      <c r="K25" s="17">
        <f t="shared" si="0"/>
        <v>219.1</v>
      </c>
      <c r="L25" s="18">
        <f t="shared" si="1"/>
        <v>262.91999999999996</v>
      </c>
      <c r="M25" s="18">
        <f t="shared" si="2"/>
        <v>43.819999999999993</v>
      </c>
      <c r="N25" s="18">
        <f t="shared" si="3"/>
        <v>21.909999999999997</v>
      </c>
      <c r="O25" s="20">
        <v>43722</v>
      </c>
    </row>
    <row r="26" spans="1:19" x14ac:dyDescent="0.25">
      <c r="A26">
        <v>26</v>
      </c>
      <c r="B26" s="8">
        <v>0.65500000000000003</v>
      </c>
      <c r="C26" s="9">
        <v>0.68700000000000006</v>
      </c>
      <c r="D26" s="9">
        <v>0.69299999999999995</v>
      </c>
      <c r="E26" s="9">
        <v>0.78300000000000003</v>
      </c>
      <c r="F26" s="9">
        <v>0.94099999999999995</v>
      </c>
      <c r="G26" s="9">
        <v>1.2869999999999999</v>
      </c>
      <c r="H26" s="9">
        <v>2.4540000000000002</v>
      </c>
      <c r="I26" s="12" t="s">
        <v>10</v>
      </c>
      <c r="J26" s="10"/>
      <c r="K26" s="17">
        <f t="shared" si="0"/>
        <v>245.4</v>
      </c>
      <c r="L26" s="18">
        <f t="shared" si="1"/>
        <v>294.48</v>
      </c>
      <c r="M26" s="18">
        <f t="shared" si="2"/>
        <v>49.080000000000005</v>
      </c>
      <c r="N26" s="18">
        <f t="shared" si="3"/>
        <v>24.540000000000003</v>
      </c>
      <c r="O26" s="20">
        <v>43723</v>
      </c>
    </row>
    <row r="27" spans="1:19" x14ac:dyDescent="0.25">
      <c r="A27">
        <v>27</v>
      </c>
      <c r="B27" s="8">
        <v>0.69599999999999995</v>
      </c>
      <c r="C27" s="9">
        <v>0.73099999999999998</v>
      </c>
      <c r="D27" s="9">
        <v>0.73799999999999999</v>
      </c>
      <c r="E27" s="9">
        <v>0.83699999999999997</v>
      </c>
      <c r="F27" s="9">
        <v>1.0109999999999999</v>
      </c>
      <c r="G27" s="9">
        <v>1.4</v>
      </c>
      <c r="H27" s="9">
        <v>2.7679999999999998</v>
      </c>
      <c r="I27" s="12" t="s">
        <v>10</v>
      </c>
      <c r="J27" s="10"/>
      <c r="K27" s="17">
        <f t="shared" si="0"/>
        <v>276.79999999999995</v>
      </c>
      <c r="L27" s="18">
        <f t="shared" si="1"/>
        <v>332.15999999999991</v>
      </c>
      <c r="M27" s="18">
        <f t="shared" si="2"/>
        <v>55.359999999999985</v>
      </c>
      <c r="N27" s="18">
        <f t="shared" si="3"/>
        <v>27.679999999999993</v>
      </c>
      <c r="O27" s="20">
        <v>43724</v>
      </c>
    </row>
    <row r="28" spans="1:19" x14ac:dyDescent="0.25">
      <c r="A28">
        <v>28</v>
      </c>
      <c r="B28" s="8">
        <v>0.72399999999999998</v>
      </c>
      <c r="C28" s="9">
        <v>0.76100000000000001</v>
      </c>
      <c r="D28" s="9">
        <v>0.76800000000000002</v>
      </c>
      <c r="E28" s="9">
        <v>0.874</v>
      </c>
      <c r="F28" s="9">
        <v>1.0620000000000001</v>
      </c>
      <c r="G28" s="9">
        <v>1.4910000000000001</v>
      </c>
      <c r="H28" s="9">
        <v>3.1160000000000001</v>
      </c>
      <c r="I28" s="12" t="s">
        <v>10</v>
      </c>
      <c r="J28" s="10"/>
      <c r="K28" s="17">
        <f t="shared" si="0"/>
        <v>311.60000000000002</v>
      </c>
      <c r="L28" s="18">
        <f t="shared" si="1"/>
        <v>373.92</v>
      </c>
      <c r="M28" s="18">
        <f t="shared" si="2"/>
        <v>62.32</v>
      </c>
      <c r="N28" s="18">
        <f t="shared" si="3"/>
        <v>31.16</v>
      </c>
      <c r="O28" s="20">
        <v>43725</v>
      </c>
    </row>
    <row r="29" spans="1:19" x14ac:dyDescent="0.25">
      <c r="A29">
        <v>29</v>
      </c>
      <c r="B29" s="8">
        <v>0.76900000000000002</v>
      </c>
      <c r="C29" s="9">
        <v>0.81</v>
      </c>
      <c r="D29" s="9">
        <v>0.81699999999999995</v>
      </c>
      <c r="E29" s="9">
        <v>0.93300000000000005</v>
      </c>
      <c r="F29" s="9">
        <v>1.141</v>
      </c>
      <c r="G29" s="9">
        <v>1.6259999999999999</v>
      </c>
      <c r="H29" s="9">
        <v>3.5979999999999999</v>
      </c>
      <c r="I29" s="12" t="s">
        <v>10</v>
      </c>
      <c r="J29" s="10"/>
      <c r="K29" s="17">
        <f t="shared" si="0"/>
        <v>359.8</v>
      </c>
      <c r="L29" s="18">
        <f t="shared" si="1"/>
        <v>431.76</v>
      </c>
      <c r="M29" s="18">
        <f t="shared" si="2"/>
        <v>71.959999999999994</v>
      </c>
      <c r="N29" s="18">
        <f t="shared" si="3"/>
        <v>35.979999999999997</v>
      </c>
      <c r="O29" s="20">
        <v>43726</v>
      </c>
    </row>
    <row r="30" spans="1:19" x14ac:dyDescent="0.25">
      <c r="A30">
        <v>30</v>
      </c>
      <c r="B30" s="8">
        <v>0.80500000000000005</v>
      </c>
      <c r="C30" s="9">
        <v>0.84899999999999998</v>
      </c>
      <c r="D30" s="9">
        <v>0.85699999999999998</v>
      </c>
      <c r="E30" s="9">
        <v>0.98199999999999998</v>
      </c>
      <c r="F30" s="9">
        <v>1.21</v>
      </c>
      <c r="G30" s="9">
        <v>1.75</v>
      </c>
      <c r="H30" s="9">
        <v>4.1440000000000001</v>
      </c>
      <c r="I30" s="12" t="s">
        <v>10</v>
      </c>
      <c r="J30" s="10"/>
      <c r="K30" s="17">
        <f t="shared" si="0"/>
        <v>414.40000000000003</v>
      </c>
      <c r="L30" s="18">
        <f t="shared" si="1"/>
        <v>497.28000000000003</v>
      </c>
      <c r="M30" s="18">
        <f t="shared" si="2"/>
        <v>82.88000000000001</v>
      </c>
      <c r="N30" s="18">
        <f t="shared" si="3"/>
        <v>41.440000000000005</v>
      </c>
      <c r="O30" s="20">
        <v>43727</v>
      </c>
    </row>
    <row r="31" spans="1:19" x14ac:dyDescent="0.25">
      <c r="A31">
        <v>31</v>
      </c>
      <c r="B31" s="8">
        <v>0.84299999999999997</v>
      </c>
      <c r="C31" s="9">
        <v>0.89</v>
      </c>
      <c r="D31" s="9">
        <v>0.89800000000000002</v>
      </c>
      <c r="E31" s="9">
        <v>1.034</v>
      </c>
      <c r="F31" s="9">
        <v>1.2829999999999999</v>
      </c>
      <c r="G31" s="9">
        <v>1.889</v>
      </c>
      <c r="H31" s="9">
        <v>4.8490000000000002</v>
      </c>
      <c r="I31" s="12" t="s">
        <v>10</v>
      </c>
      <c r="J31" s="10"/>
      <c r="K31" s="17">
        <f t="shared" si="0"/>
        <v>484.90000000000003</v>
      </c>
      <c r="L31" s="18">
        <f t="shared" si="1"/>
        <v>581.88</v>
      </c>
      <c r="M31" s="18">
        <f t="shared" si="2"/>
        <v>96.98</v>
      </c>
      <c r="N31" s="18">
        <f t="shared" si="3"/>
        <v>48.49</v>
      </c>
      <c r="O31" s="20">
        <v>43728</v>
      </c>
    </row>
    <row r="32" spans="1:19" x14ac:dyDescent="0.25">
      <c r="A32">
        <v>32</v>
      </c>
      <c r="B32" s="8">
        <v>0.88300000000000001</v>
      </c>
      <c r="C32" s="9">
        <v>0.93400000000000005</v>
      </c>
      <c r="D32" s="9">
        <v>0.94299999999999995</v>
      </c>
      <c r="E32" s="9">
        <v>1.089</v>
      </c>
      <c r="F32" s="9">
        <v>1.3620000000000001</v>
      </c>
      <c r="G32" s="9">
        <v>2.0449999999999999</v>
      </c>
      <c r="H32" s="9">
        <v>5</v>
      </c>
      <c r="I32" s="12" t="s">
        <v>10</v>
      </c>
      <c r="J32" s="10"/>
      <c r="K32" s="17">
        <f t="shared" si="0"/>
        <v>500</v>
      </c>
      <c r="L32" s="18">
        <f t="shared" si="1"/>
        <v>600</v>
      </c>
      <c r="M32" s="18">
        <f t="shared" si="2"/>
        <v>100</v>
      </c>
      <c r="N32" s="18">
        <f t="shared" si="3"/>
        <v>50</v>
      </c>
      <c r="O32" s="20">
        <v>43729</v>
      </c>
      <c r="R32">
        <f>600/60</f>
        <v>10</v>
      </c>
    </row>
    <row r="33" spans="1:18" x14ac:dyDescent="0.25">
      <c r="A33">
        <v>33</v>
      </c>
      <c r="B33" s="8">
        <v>0.93100000000000005</v>
      </c>
      <c r="C33" s="9">
        <v>0.98599999999999999</v>
      </c>
      <c r="D33" s="9">
        <v>0.996</v>
      </c>
      <c r="E33" s="9">
        <v>1.1559999999999999</v>
      </c>
      <c r="F33" s="9">
        <v>1.458</v>
      </c>
      <c r="G33" s="9">
        <v>2.2349999999999999</v>
      </c>
      <c r="H33" s="9">
        <v>5</v>
      </c>
      <c r="I33" s="12" t="s">
        <v>10</v>
      </c>
      <c r="J33" s="10"/>
      <c r="K33" s="17">
        <f t="shared" si="0"/>
        <v>500</v>
      </c>
      <c r="L33" s="18">
        <f t="shared" si="1"/>
        <v>600</v>
      </c>
      <c r="M33" s="18">
        <f t="shared" si="2"/>
        <v>100</v>
      </c>
      <c r="N33" s="18">
        <f t="shared" si="3"/>
        <v>50</v>
      </c>
      <c r="O33" s="20">
        <v>43730</v>
      </c>
    </row>
    <row r="34" spans="1:18" x14ac:dyDescent="0.25">
      <c r="A34">
        <v>34</v>
      </c>
      <c r="B34" s="8">
        <v>0.98199999999999998</v>
      </c>
      <c r="C34" s="9">
        <v>1.042</v>
      </c>
      <c r="D34" s="9">
        <v>1.052</v>
      </c>
      <c r="E34" s="9">
        <v>1.2270000000000001</v>
      </c>
      <c r="F34" s="9">
        <v>1.5620000000000001</v>
      </c>
      <c r="G34" s="9">
        <v>2.4510000000000001</v>
      </c>
      <c r="H34" s="9">
        <v>5</v>
      </c>
      <c r="I34" s="12" t="s">
        <v>10</v>
      </c>
      <c r="J34" s="10"/>
      <c r="K34" s="17">
        <f t="shared" si="0"/>
        <v>500</v>
      </c>
      <c r="L34" s="18">
        <f t="shared" si="1"/>
        <v>600</v>
      </c>
      <c r="M34" s="18">
        <f t="shared" si="2"/>
        <v>100</v>
      </c>
      <c r="N34" s="18">
        <f t="shared" si="3"/>
        <v>50</v>
      </c>
      <c r="O34" s="20">
        <v>43731</v>
      </c>
    </row>
    <row r="35" spans="1:18" x14ac:dyDescent="0.25">
      <c r="A35">
        <v>35</v>
      </c>
      <c r="B35" s="8">
        <v>1.03</v>
      </c>
      <c r="C35" s="9">
        <v>1.0940000000000001</v>
      </c>
      <c r="D35" s="9">
        <v>1.105</v>
      </c>
      <c r="E35" s="9">
        <v>1.296</v>
      </c>
      <c r="F35" s="9">
        <v>1.6639999999999999</v>
      </c>
      <c r="G35" s="9">
        <v>2.6819999999999999</v>
      </c>
      <c r="H35" s="9">
        <v>5</v>
      </c>
      <c r="I35" s="12" t="s">
        <v>10</v>
      </c>
      <c r="J35" s="10"/>
      <c r="K35" s="17">
        <f t="shared" si="0"/>
        <v>500</v>
      </c>
      <c r="L35" s="18">
        <f t="shared" si="1"/>
        <v>600</v>
      </c>
      <c r="M35" s="18">
        <f t="shared" si="2"/>
        <v>100</v>
      </c>
      <c r="N35" s="18">
        <f t="shared" si="3"/>
        <v>50</v>
      </c>
      <c r="O35" s="20">
        <v>43732</v>
      </c>
    </row>
    <row r="36" spans="1:18" x14ac:dyDescent="0.25">
      <c r="A36">
        <v>36</v>
      </c>
      <c r="B36" s="8">
        <v>1.08</v>
      </c>
      <c r="C36" s="9">
        <v>1.149</v>
      </c>
      <c r="D36" s="9">
        <v>1.161</v>
      </c>
      <c r="E36" s="9">
        <v>1.369</v>
      </c>
      <c r="F36" s="9">
        <v>1.7769999999999999</v>
      </c>
      <c r="G36" s="9">
        <v>2.95</v>
      </c>
      <c r="H36" s="9">
        <v>5</v>
      </c>
      <c r="I36" s="12" t="s">
        <v>10</v>
      </c>
      <c r="J36" s="10"/>
      <c r="K36" s="17">
        <f t="shared" si="0"/>
        <v>500</v>
      </c>
      <c r="L36" s="18">
        <f t="shared" si="1"/>
        <v>600</v>
      </c>
      <c r="M36" s="18">
        <f t="shared" si="2"/>
        <v>100</v>
      </c>
      <c r="N36" s="18">
        <f t="shared" si="3"/>
        <v>50</v>
      </c>
      <c r="O36" s="20">
        <v>43733</v>
      </c>
    </row>
    <row r="37" spans="1:18" x14ac:dyDescent="0.25">
      <c r="A37">
        <v>37</v>
      </c>
      <c r="B37" s="8">
        <v>1.1459999999999999</v>
      </c>
      <c r="C37" s="9">
        <v>1.222</v>
      </c>
      <c r="D37" s="9">
        <v>1.236</v>
      </c>
      <c r="E37" s="9">
        <v>1.4650000000000001</v>
      </c>
      <c r="F37" s="9">
        <v>1.9239999999999999</v>
      </c>
      <c r="G37" s="9">
        <v>3.3039999999999998</v>
      </c>
      <c r="H37" s="9">
        <v>5</v>
      </c>
      <c r="I37" s="12" t="s">
        <v>10</v>
      </c>
      <c r="J37" s="10"/>
      <c r="K37" s="17">
        <f t="shared" si="0"/>
        <v>500</v>
      </c>
      <c r="L37" s="18">
        <f t="shared" si="1"/>
        <v>600</v>
      </c>
      <c r="M37" s="18">
        <f t="shared" si="2"/>
        <v>100</v>
      </c>
      <c r="N37" s="18">
        <f t="shared" si="3"/>
        <v>50</v>
      </c>
      <c r="O37" s="20">
        <v>43734</v>
      </c>
      <c r="R37" s="25">
        <f ca="1">R12</f>
        <v>43792</v>
      </c>
    </row>
    <row r="38" spans="1:18" x14ac:dyDescent="0.25">
      <c r="A38">
        <v>38</v>
      </c>
      <c r="B38" s="8">
        <v>1.196</v>
      </c>
      <c r="C38" s="9">
        <v>1.278</v>
      </c>
      <c r="D38" s="9">
        <v>1.2929999999999999</v>
      </c>
      <c r="E38" s="9">
        <v>1.542</v>
      </c>
      <c r="F38" s="9">
        <v>2.0499999999999998</v>
      </c>
      <c r="G38" s="9">
        <v>3.6589999999999998</v>
      </c>
      <c r="H38" s="9">
        <v>5</v>
      </c>
      <c r="I38" s="12" t="s">
        <v>10</v>
      </c>
      <c r="J38" s="10"/>
      <c r="K38" s="17">
        <f t="shared" si="0"/>
        <v>500</v>
      </c>
      <c r="L38" s="18">
        <f t="shared" si="1"/>
        <v>600</v>
      </c>
      <c r="M38" s="18">
        <f t="shared" si="2"/>
        <v>100</v>
      </c>
      <c r="N38" s="18">
        <f t="shared" si="3"/>
        <v>50</v>
      </c>
      <c r="O38" s="20">
        <v>43735</v>
      </c>
    </row>
    <row r="39" spans="1:18" x14ac:dyDescent="0.25">
      <c r="A39">
        <v>39</v>
      </c>
      <c r="B39" s="8">
        <v>1.2709999999999999</v>
      </c>
      <c r="C39" s="9">
        <v>1.361</v>
      </c>
      <c r="D39" s="9">
        <v>1.377</v>
      </c>
      <c r="E39" s="9">
        <v>1.6539999999999999</v>
      </c>
      <c r="F39" s="9">
        <v>2.2290000000000001</v>
      </c>
      <c r="G39" s="9">
        <v>4.16</v>
      </c>
      <c r="H39" s="9">
        <v>5</v>
      </c>
      <c r="I39" s="12" t="s">
        <v>10</v>
      </c>
      <c r="J39" s="10"/>
      <c r="K39" s="17">
        <f t="shared" si="0"/>
        <v>500</v>
      </c>
      <c r="L39" s="18">
        <f t="shared" si="1"/>
        <v>600</v>
      </c>
      <c r="M39" s="18">
        <f t="shared" si="2"/>
        <v>100</v>
      </c>
      <c r="N39" s="18">
        <f t="shared" si="3"/>
        <v>50</v>
      </c>
      <c r="O39" s="20">
        <v>43736</v>
      </c>
    </row>
    <row r="40" spans="1:18" x14ac:dyDescent="0.25">
      <c r="A40">
        <v>40</v>
      </c>
      <c r="B40" s="8">
        <v>1.32</v>
      </c>
      <c r="C40" s="9">
        <v>1.417</v>
      </c>
      <c r="D40" s="9">
        <v>1.4339999999999999</v>
      </c>
      <c r="E40" s="9">
        <v>1.7350000000000001</v>
      </c>
      <c r="F40" s="9">
        <v>2.3740000000000001</v>
      </c>
      <c r="G40" s="9">
        <v>4.67</v>
      </c>
      <c r="H40" s="9">
        <v>5</v>
      </c>
      <c r="I40" s="12" t="s">
        <v>10</v>
      </c>
      <c r="J40" s="10"/>
      <c r="K40" s="17">
        <f t="shared" si="0"/>
        <v>500</v>
      </c>
      <c r="L40" s="18">
        <f t="shared" si="1"/>
        <v>600</v>
      </c>
      <c r="M40" s="18">
        <f t="shared" si="2"/>
        <v>100</v>
      </c>
      <c r="N40" s="18">
        <f t="shared" si="3"/>
        <v>50</v>
      </c>
      <c r="O40" s="20">
        <v>43737</v>
      </c>
    </row>
    <row r="41" spans="1:18" x14ac:dyDescent="0.25">
      <c r="A41">
        <v>41</v>
      </c>
      <c r="B41" s="8">
        <v>1.385</v>
      </c>
      <c r="C41" s="9">
        <v>1.494</v>
      </c>
      <c r="D41" s="9">
        <v>1.5129999999999999</v>
      </c>
      <c r="E41" s="9">
        <v>1.8440000000000001</v>
      </c>
      <c r="F41" s="9">
        <v>2.5670000000000002</v>
      </c>
      <c r="G41" s="9">
        <v>5</v>
      </c>
      <c r="H41" s="9">
        <v>5</v>
      </c>
      <c r="I41" s="12" t="s">
        <v>10</v>
      </c>
      <c r="J41" s="10"/>
      <c r="K41" s="17">
        <f t="shared" si="0"/>
        <v>500</v>
      </c>
      <c r="L41" s="18">
        <f t="shared" si="1"/>
        <v>600</v>
      </c>
      <c r="M41" s="18">
        <f t="shared" si="2"/>
        <v>100</v>
      </c>
      <c r="N41" s="18">
        <f t="shared" si="3"/>
        <v>50</v>
      </c>
      <c r="O41" s="20">
        <v>43738</v>
      </c>
    </row>
    <row r="42" spans="1:18" x14ac:dyDescent="0.25">
      <c r="A42">
        <v>42</v>
      </c>
      <c r="B42" s="8">
        <v>1.462</v>
      </c>
      <c r="C42" s="9">
        <v>1.577</v>
      </c>
      <c r="D42" s="9">
        <v>1.5980000000000001</v>
      </c>
      <c r="E42" s="9">
        <v>1.964</v>
      </c>
      <c r="F42" s="9">
        <v>2.786</v>
      </c>
      <c r="G42" s="9">
        <v>5</v>
      </c>
      <c r="H42" s="9">
        <v>5</v>
      </c>
      <c r="I42" s="12" t="s">
        <v>10</v>
      </c>
      <c r="J42" s="10"/>
      <c r="K42" s="17">
        <f t="shared" si="0"/>
        <v>500</v>
      </c>
      <c r="L42" s="18">
        <f t="shared" si="1"/>
        <v>600</v>
      </c>
      <c r="M42" s="18">
        <f t="shared" si="2"/>
        <v>100</v>
      </c>
      <c r="N42" s="18">
        <f t="shared" si="3"/>
        <v>50</v>
      </c>
      <c r="O42" s="20">
        <v>43739</v>
      </c>
    </row>
    <row r="43" spans="1:18" x14ac:dyDescent="0.25">
      <c r="A43">
        <v>43</v>
      </c>
      <c r="B43" s="8">
        <v>1.5229999999999999</v>
      </c>
      <c r="C43" s="9">
        <v>1.6479999999999999</v>
      </c>
      <c r="D43" s="9">
        <v>1.671</v>
      </c>
      <c r="E43" s="9">
        <v>2.073</v>
      </c>
      <c r="F43" s="9">
        <v>3.0019999999999998</v>
      </c>
      <c r="G43" s="9">
        <v>5</v>
      </c>
      <c r="H43" s="9">
        <v>5</v>
      </c>
      <c r="I43" s="12" t="s">
        <v>10</v>
      </c>
      <c r="J43" s="10"/>
      <c r="K43" s="17">
        <f t="shared" si="0"/>
        <v>500</v>
      </c>
      <c r="L43" s="18">
        <f t="shared" si="1"/>
        <v>600</v>
      </c>
      <c r="M43" s="18">
        <f t="shared" si="2"/>
        <v>100</v>
      </c>
      <c r="N43" s="18">
        <f t="shared" si="3"/>
        <v>50</v>
      </c>
      <c r="O43" s="20">
        <v>43740</v>
      </c>
    </row>
    <row r="44" spans="1:18" x14ac:dyDescent="0.25">
      <c r="A44">
        <v>44</v>
      </c>
      <c r="B44" s="8">
        <v>1.5980000000000001</v>
      </c>
      <c r="C44" s="9">
        <v>1.7350000000000001</v>
      </c>
      <c r="D44" s="9">
        <v>1.76</v>
      </c>
      <c r="E44" s="9">
        <v>2.2050000000000001</v>
      </c>
      <c r="F44" s="9">
        <v>3.27</v>
      </c>
      <c r="G44" s="9">
        <v>5</v>
      </c>
      <c r="H44" s="9">
        <v>5</v>
      </c>
      <c r="I44" s="12" t="s">
        <v>10</v>
      </c>
      <c r="J44" s="10"/>
      <c r="K44" s="17">
        <f t="shared" si="0"/>
        <v>500</v>
      </c>
      <c r="L44" s="18">
        <f t="shared" si="1"/>
        <v>600</v>
      </c>
      <c r="M44" s="18">
        <f t="shared" si="2"/>
        <v>100</v>
      </c>
      <c r="N44" s="18">
        <f t="shared" si="3"/>
        <v>50</v>
      </c>
      <c r="O44" s="20">
        <v>43741</v>
      </c>
    </row>
    <row r="45" spans="1:18" x14ac:dyDescent="0.25">
      <c r="A45">
        <v>45</v>
      </c>
      <c r="B45" s="8">
        <v>1.661</v>
      </c>
      <c r="C45" s="9">
        <v>1.8089999999999999</v>
      </c>
      <c r="D45" s="9">
        <v>1.8360000000000001</v>
      </c>
      <c r="E45" s="9">
        <v>2.327</v>
      </c>
      <c r="F45" s="9">
        <v>3.544</v>
      </c>
      <c r="G45" s="9">
        <v>5</v>
      </c>
      <c r="H45" s="9">
        <v>5</v>
      </c>
      <c r="I45" s="12" t="s">
        <v>10</v>
      </c>
      <c r="J45" s="10"/>
      <c r="K45" s="17">
        <f t="shared" si="0"/>
        <v>500</v>
      </c>
      <c r="L45" s="18">
        <f t="shared" si="1"/>
        <v>600</v>
      </c>
      <c r="M45" s="18">
        <f t="shared" si="2"/>
        <v>100</v>
      </c>
      <c r="N45" s="18">
        <f t="shared" si="3"/>
        <v>50</v>
      </c>
      <c r="O45" s="20">
        <v>43742</v>
      </c>
    </row>
    <row r="46" spans="1:18" x14ac:dyDescent="0.25">
      <c r="A46">
        <v>46</v>
      </c>
      <c r="B46" s="8">
        <v>1.7949999999999999</v>
      </c>
      <c r="C46" s="9">
        <v>1.962</v>
      </c>
      <c r="D46" s="9">
        <v>1.9930000000000001</v>
      </c>
      <c r="E46" s="9">
        <v>2.5569999999999999</v>
      </c>
      <c r="F46" s="9">
        <v>4.0170000000000003</v>
      </c>
      <c r="G46" s="9">
        <v>5</v>
      </c>
      <c r="H46" s="9">
        <v>5</v>
      </c>
      <c r="I46" s="12" t="s">
        <v>10</v>
      </c>
      <c r="J46" s="10"/>
      <c r="K46" s="17">
        <f t="shared" si="0"/>
        <v>500</v>
      </c>
      <c r="L46" s="18">
        <f t="shared" si="1"/>
        <v>600</v>
      </c>
      <c r="M46" s="18">
        <f t="shared" si="2"/>
        <v>100</v>
      </c>
      <c r="N46" s="18">
        <f t="shared" si="3"/>
        <v>50</v>
      </c>
      <c r="O46" s="20">
        <v>43743</v>
      </c>
    </row>
    <row r="47" spans="1:18" x14ac:dyDescent="0.25">
      <c r="A47">
        <v>47</v>
      </c>
      <c r="B47" s="8">
        <v>1.8720000000000001</v>
      </c>
      <c r="C47" s="9">
        <v>2.0539999999999998</v>
      </c>
      <c r="D47" s="9">
        <v>2.0880000000000001</v>
      </c>
      <c r="E47" s="9">
        <v>2.7149999999999999</v>
      </c>
      <c r="F47" s="9">
        <v>4.4219999999999997</v>
      </c>
      <c r="G47" s="9">
        <v>5</v>
      </c>
      <c r="H47" s="9">
        <v>5</v>
      </c>
      <c r="I47" s="12" t="s">
        <v>10</v>
      </c>
      <c r="J47" s="10"/>
      <c r="K47" s="17">
        <f t="shared" si="0"/>
        <v>500</v>
      </c>
      <c r="L47" s="18">
        <f t="shared" si="1"/>
        <v>600</v>
      </c>
      <c r="M47" s="18">
        <f t="shared" si="2"/>
        <v>100</v>
      </c>
      <c r="N47" s="18">
        <f t="shared" si="3"/>
        <v>50</v>
      </c>
      <c r="O47" s="20">
        <v>43744</v>
      </c>
    </row>
    <row r="48" spans="1:18" x14ac:dyDescent="0.25">
      <c r="A48">
        <v>48</v>
      </c>
      <c r="B48" s="8">
        <v>1.9550000000000001</v>
      </c>
      <c r="C48" s="9">
        <v>2.1549999999999998</v>
      </c>
      <c r="D48" s="9">
        <v>2.1920000000000002</v>
      </c>
      <c r="E48" s="9">
        <v>2.8940000000000001</v>
      </c>
      <c r="F48" s="9">
        <v>4.9169999999999998</v>
      </c>
      <c r="G48" s="9">
        <v>5</v>
      </c>
      <c r="H48" s="9">
        <v>5</v>
      </c>
      <c r="I48" s="12" t="s">
        <v>10</v>
      </c>
      <c r="J48" s="10"/>
      <c r="K48" s="17">
        <f t="shared" si="0"/>
        <v>500</v>
      </c>
      <c r="L48" s="18">
        <f t="shared" si="1"/>
        <v>600</v>
      </c>
      <c r="M48" s="18">
        <f t="shared" si="2"/>
        <v>100</v>
      </c>
      <c r="N48" s="18">
        <f t="shared" si="3"/>
        <v>50</v>
      </c>
      <c r="O48" s="20">
        <v>43745</v>
      </c>
    </row>
    <row r="49" spans="1:15" x14ac:dyDescent="0.25">
      <c r="A49">
        <v>49</v>
      </c>
      <c r="B49" s="13">
        <v>2.0459999999999998</v>
      </c>
      <c r="C49" s="14">
        <v>2.266</v>
      </c>
      <c r="D49" s="14">
        <v>2.0369999999999999</v>
      </c>
      <c r="E49" s="14">
        <v>3.0979999999999999</v>
      </c>
      <c r="F49" s="14">
        <v>5.5380000000000003</v>
      </c>
      <c r="G49" s="14">
        <v>5</v>
      </c>
      <c r="H49" s="14">
        <v>5</v>
      </c>
      <c r="I49" s="15" t="s">
        <v>10</v>
      </c>
      <c r="J49" s="16"/>
      <c r="K49" s="17">
        <f t="shared" si="0"/>
        <v>500</v>
      </c>
      <c r="L49" s="18">
        <f t="shared" si="1"/>
        <v>600</v>
      </c>
      <c r="M49" s="18">
        <f t="shared" si="2"/>
        <v>100</v>
      </c>
      <c r="N49" s="18">
        <f t="shared" si="3"/>
        <v>50</v>
      </c>
      <c r="O49" s="20">
        <v>43746</v>
      </c>
    </row>
  </sheetData>
  <mergeCells count="11">
    <mergeCell ref="R1:S1"/>
    <mergeCell ref="K3:N3"/>
    <mergeCell ref="A1:A2"/>
    <mergeCell ref="B1:J1"/>
    <mergeCell ref="N1:N2"/>
    <mergeCell ref="O1:P1"/>
    <mergeCell ref="O2:P2"/>
    <mergeCell ref="K1:K2"/>
    <mergeCell ref="L1:L2"/>
    <mergeCell ref="M1:M2"/>
    <mergeCell ref="R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filip</cp:lastModifiedBy>
  <dcterms:created xsi:type="dcterms:W3CDTF">2016-07-08T21:34:29Z</dcterms:created>
  <dcterms:modified xsi:type="dcterms:W3CDTF">2019-11-23T10:38:31Z</dcterms:modified>
</cp:coreProperties>
</file>