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O4" i="1"/>
  <c r="N5" i="1"/>
  <c r="O5" i="1"/>
  <c r="N6" i="1"/>
  <c r="O6" i="1"/>
  <c r="N7" i="1"/>
  <c r="O7" i="1"/>
  <c r="N8" i="1"/>
  <c r="O8" i="1"/>
  <c r="N9" i="1"/>
  <c r="O9" i="1"/>
  <c r="O3" i="1"/>
  <c r="N3" i="1"/>
  <c r="P4" i="1"/>
  <c r="Q4" i="1" s="1"/>
  <c r="P5" i="1"/>
  <c r="Q5" i="1" s="1"/>
  <c r="P6" i="1"/>
  <c r="Q6" i="1" s="1"/>
  <c r="P7" i="1"/>
  <c r="Q7" i="1" s="1"/>
  <c r="P8" i="1"/>
  <c r="Q8" i="1" s="1"/>
  <c r="P3" i="1"/>
  <c r="R5" i="1"/>
  <c r="R8" i="1"/>
  <c r="K4" i="1"/>
  <c r="L4" i="1"/>
  <c r="K5" i="1"/>
  <c r="L5" i="1"/>
  <c r="K6" i="1"/>
  <c r="L6" i="1"/>
  <c r="K7" i="1"/>
  <c r="L7" i="1"/>
  <c r="K8" i="1"/>
  <c r="L8" i="1"/>
  <c r="L3" i="1"/>
  <c r="K3" i="1"/>
  <c r="I4" i="1"/>
  <c r="I5" i="1"/>
  <c r="I6" i="1"/>
  <c r="I7" i="1"/>
  <c r="I8" i="1"/>
  <c r="I3" i="1"/>
  <c r="H4" i="1"/>
  <c r="H5" i="1"/>
  <c r="H6" i="1"/>
  <c r="H7" i="1"/>
  <c r="H8" i="1"/>
  <c r="H3" i="1"/>
  <c r="F3" i="1"/>
  <c r="F8" i="1"/>
  <c r="F4" i="1"/>
  <c r="F5" i="1"/>
  <c r="F6" i="1"/>
  <c r="F7" i="1"/>
  <c r="D4" i="1"/>
  <c r="D5" i="1"/>
  <c r="D6" i="1"/>
  <c r="D7" i="1"/>
  <c r="D8" i="1"/>
  <c r="D3" i="1"/>
  <c r="C9" i="1"/>
  <c r="D9" i="1" s="1"/>
  <c r="E9" i="1"/>
  <c r="G9" i="1"/>
  <c r="H9" i="1" s="1"/>
  <c r="J9" i="1"/>
  <c r="K9" i="1" s="1"/>
  <c r="B9" i="1"/>
  <c r="R6" i="1" l="1"/>
  <c r="R4" i="1"/>
  <c r="R7" i="1"/>
  <c r="P9" i="1"/>
  <c r="Q9" i="1" s="1"/>
  <c r="Q3" i="1"/>
  <c r="R3" i="1"/>
  <c r="L9" i="1"/>
  <c r="I9" i="1"/>
  <c r="F9" i="1"/>
  <c r="R9" i="1" l="1"/>
</calcChain>
</file>

<file path=xl/sharedStrings.xml><?xml version="1.0" encoding="utf-8"?>
<sst xmlns="http://schemas.openxmlformats.org/spreadsheetml/2006/main" count="30" uniqueCount="17">
  <si>
    <t>порода</t>
  </si>
  <si>
    <t>оплод</t>
  </si>
  <si>
    <t>шт.</t>
  </si>
  <si>
    <t>%</t>
  </si>
  <si>
    <t>неоплод</t>
  </si>
  <si>
    <t>поздняя смертность</t>
  </si>
  <si>
    <t>Вывод</t>
  </si>
  <si>
    <t>кровяное кольцо</t>
  </si>
  <si>
    <t>Минимясные палевые</t>
  </si>
  <si>
    <t>Русская хохлатая лососевая</t>
  </si>
  <si>
    <t>Кучинская юбилейная</t>
  </si>
  <si>
    <t>Адлерская серебристая</t>
  </si>
  <si>
    <t>Всего:</t>
  </si>
  <si>
    <t>% от оплода</t>
  </si>
  <si>
    <t>% от закладки</t>
  </si>
  <si>
    <t>зало-жено</t>
  </si>
  <si>
    <t>задохлики при выводе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</si>
</sst>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"/>
    <numFmt numFmtId="166" formatCode="_-* #,##0.0\ _₽_-;\-* #,##0.0\ _₽_-;_-* &quot;-&quot;??\ _₽_-;_-@_-"/>
    <numFmt numFmtId="168" formatCode="_-* #,##0.0\ _₽_-;\-* #,##0.0\ _₽_-;_-* &quot;-&quot;?\ _₽_-;_-@_-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P3" sqref="P3:P6"/>
    </sheetView>
  </sheetViews>
  <sheetFormatPr defaultRowHeight="15" x14ac:dyDescent="0.25"/>
  <cols>
    <col min="1" max="1" width="18.7109375" customWidth="1"/>
    <col min="2" max="2" width="5.85546875" customWidth="1"/>
    <col min="3" max="3" width="5.7109375" customWidth="1"/>
    <col min="4" max="4" width="9.42578125" customWidth="1"/>
    <col min="5" max="5" width="5.7109375" customWidth="1"/>
    <col min="6" max="6" width="11" customWidth="1"/>
    <col min="7" max="7" width="6.5703125" customWidth="1"/>
    <col min="8" max="8" width="9.42578125" customWidth="1"/>
    <col min="9" max="9" width="7.7109375" customWidth="1"/>
    <col min="10" max="10" width="5.7109375" customWidth="1"/>
    <col min="11" max="11" width="8.7109375" customWidth="1"/>
    <col min="12" max="12" width="7.85546875" customWidth="1"/>
    <col min="13" max="13" width="6.7109375" customWidth="1"/>
    <col min="14" max="14" width="8.42578125" customWidth="1"/>
    <col min="15" max="15" width="7.7109375" customWidth="1"/>
    <col min="16" max="16" width="7" customWidth="1"/>
    <col min="17" max="17" width="8.42578125" customWidth="1"/>
    <col min="18" max="18" width="8" customWidth="1"/>
  </cols>
  <sheetData>
    <row r="1" spans="1:18" ht="30" customHeight="1" x14ac:dyDescent="0.25">
      <c r="A1" s="2" t="s">
        <v>0</v>
      </c>
      <c r="B1" s="4" t="s">
        <v>15</v>
      </c>
      <c r="C1" s="2" t="s">
        <v>1</v>
      </c>
      <c r="D1" s="2"/>
      <c r="E1" s="2" t="s">
        <v>4</v>
      </c>
      <c r="F1" s="2"/>
      <c r="G1" s="3" t="s">
        <v>7</v>
      </c>
      <c r="H1" s="3"/>
      <c r="I1" s="3"/>
      <c r="J1" s="3" t="s">
        <v>5</v>
      </c>
      <c r="K1" s="3"/>
      <c r="L1" s="3"/>
      <c r="M1" s="10" t="s">
        <v>16</v>
      </c>
      <c r="N1" s="11"/>
      <c r="O1" s="12"/>
      <c r="P1" s="2" t="s">
        <v>6</v>
      </c>
      <c r="Q1" s="2"/>
      <c r="R1" s="2"/>
    </row>
    <row r="2" spans="1:18" ht="34.5" customHeight="1" x14ac:dyDescent="0.25">
      <c r="A2" s="2"/>
      <c r="B2" s="13" t="s">
        <v>2</v>
      </c>
      <c r="C2" s="13" t="s">
        <v>2</v>
      </c>
      <c r="D2" s="13" t="s">
        <v>3</v>
      </c>
      <c r="E2" s="13" t="s">
        <v>2</v>
      </c>
      <c r="F2" s="13" t="s">
        <v>3</v>
      </c>
      <c r="G2" s="13" t="s">
        <v>2</v>
      </c>
      <c r="H2" s="14" t="s">
        <v>14</v>
      </c>
      <c r="I2" s="14" t="s">
        <v>13</v>
      </c>
      <c r="J2" s="13" t="s">
        <v>2</v>
      </c>
      <c r="K2" s="14" t="s">
        <v>14</v>
      </c>
      <c r="L2" s="14" t="s">
        <v>13</v>
      </c>
      <c r="M2" s="13" t="s">
        <v>2</v>
      </c>
      <c r="N2" s="14" t="s">
        <v>14</v>
      </c>
      <c r="O2" s="14" t="s">
        <v>13</v>
      </c>
      <c r="P2" s="13" t="s">
        <v>2</v>
      </c>
      <c r="Q2" s="14" t="s">
        <v>14</v>
      </c>
      <c r="R2" s="14" t="s">
        <v>13</v>
      </c>
    </row>
    <row r="3" spans="1:18" ht="30" x14ac:dyDescent="0.25">
      <c r="A3" s="4" t="s">
        <v>9</v>
      </c>
      <c r="B3" s="17">
        <v>25</v>
      </c>
      <c r="C3" s="17">
        <v>19</v>
      </c>
      <c r="D3" s="15">
        <f>IF(B3=0,0,C3/B3*100)</f>
        <v>76</v>
      </c>
      <c r="E3" s="17">
        <v>6</v>
      </c>
      <c r="F3" s="15">
        <f>IF(B3=0,0,100-D3)</f>
        <v>24</v>
      </c>
      <c r="G3" s="17">
        <v>0</v>
      </c>
      <c r="H3" s="15">
        <f>IF(G3=0,0,IF(B3=0,0,G3/B3*100))</f>
        <v>0</v>
      </c>
      <c r="I3" s="15">
        <f>IF(G3=0,0,IF(B3=0,0,G3/C3*100))</f>
        <v>0</v>
      </c>
      <c r="J3" s="17">
        <v>2</v>
      </c>
      <c r="K3" s="15">
        <f>IF(J3=0,0,IF(B3=0,0,J3/B3*100))</f>
        <v>8</v>
      </c>
      <c r="L3" s="15">
        <f>IF(J3=0,0,IF(C3=0,0,J3/C3*100))</f>
        <v>10.526315789473683</v>
      </c>
      <c r="M3" s="17">
        <v>2</v>
      </c>
      <c r="N3" s="15">
        <f>IF(M3=0,0,IF(B3=0,0,M3/B3*100))</f>
        <v>8</v>
      </c>
      <c r="O3" s="15">
        <f>IF(M3=0,0,IF(B3=0,0,M3/C3*100))</f>
        <v>10.526315789473683</v>
      </c>
      <c r="P3" s="17">
        <f>B3-E3-G3-J3-M3</f>
        <v>15</v>
      </c>
      <c r="Q3" s="15">
        <f>IF(P3=0,0,IF(B3=0,0,P3/B3*100))</f>
        <v>60</v>
      </c>
      <c r="R3" s="15">
        <f>IF(P3=0,0,IF(B3=0,0,P3/C3*100))</f>
        <v>78.94736842105263</v>
      </c>
    </row>
    <row r="4" spans="1:18" ht="30" x14ac:dyDescent="0.25">
      <c r="A4" s="4" t="s">
        <v>8</v>
      </c>
      <c r="B4" s="17">
        <v>25</v>
      </c>
      <c r="C4" s="17">
        <v>24</v>
      </c>
      <c r="D4" s="15">
        <f t="shared" ref="D4:D9" si="0">IF(B4=0,0,C4/B4*100)</f>
        <v>96</v>
      </c>
      <c r="E4" s="17">
        <v>1</v>
      </c>
      <c r="F4" s="15">
        <f t="shared" ref="F4:F9" si="1">IF(B4=0,0,100-D4)</f>
        <v>4</v>
      </c>
      <c r="G4" s="17">
        <v>1</v>
      </c>
      <c r="H4" s="15">
        <f t="shared" ref="H4:H9" si="2">IF(G4=0,0,IF(B4=0,0,G4/B4*100))</f>
        <v>4</v>
      </c>
      <c r="I4" s="15">
        <f t="shared" ref="I4:I9" si="3">IF(G4=0,0,IF(B4=0,0,G4/C4*100))</f>
        <v>4.1666666666666661</v>
      </c>
      <c r="J4" s="17"/>
      <c r="K4" s="15">
        <f t="shared" ref="K4:K9" si="4">IF(J4=0,0,IF(B4=0,0,J4/B4*100))</f>
        <v>0</v>
      </c>
      <c r="L4" s="15">
        <f t="shared" ref="L4:L9" si="5">IF(J4=0,0,IF(C4=0,0,J4/C4*100))</f>
        <v>0</v>
      </c>
      <c r="M4" s="17"/>
      <c r="N4" s="15">
        <f t="shared" ref="N4:N9" si="6">IF(M4=0,0,IF(B4=0,0,M4/B4*100))</f>
        <v>0</v>
      </c>
      <c r="O4" s="15">
        <f t="shared" ref="O4:O9" si="7">IF(M4=0,0,IF(B4=0,0,M4/C4*100))</f>
        <v>0</v>
      </c>
      <c r="P4" s="17">
        <f t="shared" ref="P4:P8" si="8">B4-E4-G4-J4-M4</f>
        <v>23</v>
      </c>
      <c r="Q4" s="15">
        <f t="shared" ref="Q4:Q9" si="9">IF(P4=0,0,IF(B4=0,0,P4/B4*100))</f>
        <v>92</v>
      </c>
      <c r="R4" s="15">
        <f t="shared" ref="R4:R9" si="10">IF(P4=0,0,IF(B4=0,0,P4/C4*100))</f>
        <v>95.833333333333343</v>
      </c>
    </row>
    <row r="5" spans="1:18" ht="30" x14ac:dyDescent="0.25">
      <c r="A5" s="4" t="s">
        <v>10</v>
      </c>
      <c r="B5" s="17">
        <v>25</v>
      </c>
      <c r="C5" s="17">
        <v>23</v>
      </c>
      <c r="D5" s="15">
        <f t="shared" si="0"/>
        <v>92</v>
      </c>
      <c r="E5" s="17">
        <v>2</v>
      </c>
      <c r="F5" s="15">
        <f t="shared" si="1"/>
        <v>8</v>
      </c>
      <c r="G5" s="17">
        <v>1</v>
      </c>
      <c r="H5" s="15">
        <f t="shared" si="2"/>
        <v>4</v>
      </c>
      <c r="I5" s="15">
        <f t="shared" si="3"/>
        <v>4.3478260869565215</v>
      </c>
      <c r="J5" s="17"/>
      <c r="K5" s="15">
        <f t="shared" si="4"/>
        <v>0</v>
      </c>
      <c r="L5" s="15">
        <f t="shared" si="5"/>
        <v>0</v>
      </c>
      <c r="M5" s="17"/>
      <c r="N5" s="15">
        <f t="shared" si="6"/>
        <v>0</v>
      </c>
      <c r="O5" s="15">
        <f t="shared" si="7"/>
        <v>0</v>
      </c>
      <c r="P5" s="17">
        <f t="shared" si="8"/>
        <v>22</v>
      </c>
      <c r="Q5" s="15">
        <f t="shared" si="9"/>
        <v>88</v>
      </c>
      <c r="R5" s="15">
        <f t="shared" si="10"/>
        <v>95.652173913043484</v>
      </c>
    </row>
    <row r="6" spans="1:18" ht="30" x14ac:dyDescent="0.25">
      <c r="A6" s="4" t="s">
        <v>11</v>
      </c>
      <c r="B6" s="17">
        <v>24</v>
      </c>
      <c r="C6" s="17">
        <v>18</v>
      </c>
      <c r="D6" s="15">
        <f t="shared" si="0"/>
        <v>75</v>
      </c>
      <c r="E6" s="17">
        <v>6</v>
      </c>
      <c r="F6" s="15">
        <f t="shared" si="1"/>
        <v>25</v>
      </c>
      <c r="G6" s="17">
        <v>2</v>
      </c>
      <c r="H6" s="15">
        <f t="shared" si="2"/>
        <v>8.3333333333333321</v>
      </c>
      <c r="I6" s="15">
        <f t="shared" si="3"/>
        <v>11.111111111111111</v>
      </c>
      <c r="J6" s="17"/>
      <c r="K6" s="15">
        <f t="shared" si="4"/>
        <v>0</v>
      </c>
      <c r="L6" s="15">
        <f t="shared" si="5"/>
        <v>0</v>
      </c>
      <c r="M6" s="17"/>
      <c r="N6" s="15">
        <f t="shared" si="6"/>
        <v>0</v>
      </c>
      <c r="O6" s="15">
        <f t="shared" si="7"/>
        <v>0</v>
      </c>
      <c r="P6" s="17">
        <f t="shared" si="8"/>
        <v>16</v>
      </c>
      <c r="Q6" s="15">
        <f t="shared" si="9"/>
        <v>66.666666666666657</v>
      </c>
      <c r="R6" s="15">
        <f t="shared" si="10"/>
        <v>88.888888888888886</v>
      </c>
    </row>
    <row r="7" spans="1:18" x14ac:dyDescent="0.25">
      <c r="A7" s="7"/>
      <c r="B7" s="18"/>
      <c r="C7" s="18"/>
      <c r="D7" s="15">
        <f t="shared" si="0"/>
        <v>0</v>
      </c>
      <c r="E7" s="18"/>
      <c r="F7" s="15">
        <f>IF(B7=0,0,100-D7)</f>
        <v>0</v>
      </c>
      <c r="G7" s="18"/>
      <c r="H7" s="15">
        <f t="shared" si="2"/>
        <v>0</v>
      </c>
      <c r="I7" s="15">
        <f t="shared" si="3"/>
        <v>0</v>
      </c>
      <c r="J7" s="18"/>
      <c r="K7" s="15">
        <f t="shared" si="4"/>
        <v>0</v>
      </c>
      <c r="L7" s="15">
        <f t="shared" si="5"/>
        <v>0</v>
      </c>
      <c r="M7" s="17"/>
      <c r="N7" s="15">
        <f t="shared" si="6"/>
        <v>0</v>
      </c>
      <c r="O7" s="15">
        <f t="shared" si="7"/>
        <v>0</v>
      </c>
      <c r="P7" s="15">
        <f t="shared" si="8"/>
        <v>0</v>
      </c>
      <c r="Q7" s="15">
        <f t="shared" si="9"/>
        <v>0</v>
      </c>
      <c r="R7" s="15">
        <f t="shared" si="10"/>
        <v>0</v>
      </c>
    </row>
    <row r="8" spans="1:18" ht="15.75" thickBot="1" x14ac:dyDescent="0.3">
      <c r="A8" s="7"/>
      <c r="B8" s="18"/>
      <c r="C8" s="18"/>
      <c r="D8" s="16">
        <f t="shared" si="0"/>
        <v>0</v>
      </c>
      <c r="E8" s="18"/>
      <c r="F8" s="16">
        <f t="shared" si="1"/>
        <v>0</v>
      </c>
      <c r="G8" s="18"/>
      <c r="H8" s="16">
        <f t="shared" si="2"/>
        <v>0</v>
      </c>
      <c r="I8" s="16">
        <f t="shared" si="3"/>
        <v>0</v>
      </c>
      <c r="J8" s="18"/>
      <c r="K8" s="16">
        <f t="shared" si="4"/>
        <v>0</v>
      </c>
      <c r="L8" s="16">
        <f t="shared" si="5"/>
        <v>0</v>
      </c>
      <c r="M8" s="18"/>
      <c r="N8" s="16">
        <f t="shared" si="6"/>
        <v>0</v>
      </c>
      <c r="O8" s="16">
        <f t="shared" si="7"/>
        <v>0</v>
      </c>
      <c r="P8" s="16">
        <f t="shared" si="8"/>
        <v>0</v>
      </c>
      <c r="Q8" s="16">
        <f t="shared" si="9"/>
        <v>0</v>
      </c>
      <c r="R8" s="16">
        <f t="shared" si="10"/>
        <v>0</v>
      </c>
    </row>
    <row r="9" spans="1:18" ht="23.25" customHeight="1" thickBot="1" x14ac:dyDescent="0.3">
      <c r="A9" s="5" t="s">
        <v>12</v>
      </c>
      <c r="B9" s="6">
        <f>SUM(B3:B8)</f>
        <v>99</v>
      </c>
      <c r="C9" s="6">
        <f t="shared" ref="C9:P9" si="11">SUM(C3:C8)</f>
        <v>84</v>
      </c>
      <c r="D9" s="8">
        <f t="shared" si="0"/>
        <v>84.848484848484844</v>
      </c>
      <c r="E9" s="6">
        <f t="shared" si="11"/>
        <v>15</v>
      </c>
      <c r="F9" s="8">
        <f t="shared" si="1"/>
        <v>15.151515151515156</v>
      </c>
      <c r="G9" s="6">
        <f t="shared" si="11"/>
        <v>4</v>
      </c>
      <c r="H9" s="8">
        <f t="shared" si="2"/>
        <v>4.0404040404040407</v>
      </c>
      <c r="I9" s="8">
        <f t="shared" si="3"/>
        <v>4.7619047619047619</v>
      </c>
      <c r="J9" s="6">
        <f t="shared" si="11"/>
        <v>2</v>
      </c>
      <c r="K9" s="8">
        <f t="shared" si="4"/>
        <v>2.0202020202020203</v>
      </c>
      <c r="L9" s="8">
        <f t="shared" si="5"/>
        <v>2.3809523809523809</v>
      </c>
      <c r="M9" s="19">
        <v>8</v>
      </c>
      <c r="N9" s="8">
        <f t="shared" si="6"/>
        <v>8.0808080808080813</v>
      </c>
      <c r="O9" s="8">
        <f t="shared" si="7"/>
        <v>9.5238095238095237</v>
      </c>
      <c r="P9" s="6">
        <f t="shared" si="11"/>
        <v>76</v>
      </c>
      <c r="Q9" s="8">
        <f t="shared" si="9"/>
        <v>76.767676767676761</v>
      </c>
      <c r="R9" s="9">
        <f t="shared" si="10"/>
        <v>90.476190476190482</v>
      </c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</sheetData>
  <mergeCells count="7">
    <mergeCell ref="P1:R1"/>
    <mergeCell ref="J1:L1"/>
    <mergeCell ref="G1:I1"/>
    <mergeCell ref="E1:F1"/>
    <mergeCell ref="C1:D1"/>
    <mergeCell ref="A1:A2"/>
    <mergeCell ref="M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2017-05-24T11:32:31Z</dcterms:modified>
</cp:coreProperties>
</file>