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8840" windowHeight="1117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57" i="1"/>
  <c r="H57"/>
  <c r="J56"/>
  <c r="H56"/>
  <c r="J55"/>
  <c r="H55"/>
  <c r="J54"/>
  <c r="H54"/>
  <c r="J53"/>
  <c r="H53"/>
  <c r="J52"/>
  <c r="H52"/>
  <c r="J50"/>
  <c r="H50"/>
  <c r="J49"/>
  <c r="H49"/>
  <c r="J48"/>
  <c r="H48"/>
  <c r="J47"/>
  <c r="H47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6"/>
  <c r="H26"/>
  <c r="J25"/>
  <c r="H25"/>
  <c r="J24"/>
  <c r="H24"/>
  <c r="J23"/>
  <c r="H23"/>
  <c r="J21"/>
  <c r="H21"/>
  <c r="J20"/>
  <c r="H20"/>
  <c r="J19"/>
  <c r="H19"/>
  <c r="J17"/>
  <c r="H17"/>
  <c r="J16"/>
  <c r="H16"/>
  <c r="J15"/>
  <c r="H15"/>
  <c r="J14"/>
  <c r="H14"/>
  <c r="J12"/>
  <c r="H12"/>
  <c r="J11"/>
  <c r="H11"/>
  <c r="J10"/>
  <c r="H10"/>
  <c r="J9"/>
  <c r="H9"/>
  <c r="J8"/>
  <c r="H8"/>
  <c r="J6"/>
  <c r="H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J5"/>
  <c r="H5"/>
  <c r="A5"/>
  <c r="J4"/>
  <c r="H4"/>
</calcChain>
</file>

<file path=xl/sharedStrings.xml><?xml version="1.0" encoding="utf-8"?>
<sst xmlns="http://schemas.openxmlformats.org/spreadsheetml/2006/main" count="69" uniqueCount="56">
  <si>
    <t xml:space="preserve">ООО "Заря" Жирновский район Волгоградская область </t>
  </si>
  <si>
    <t>№ п/п</t>
  </si>
  <si>
    <t>Компания оригинатор</t>
  </si>
  <si>
    <t>Наименование гибрида (RU)</t>
  </si>
  <si>
    <t>Группа спелости/ФАО</t>
  </si>
  <si>
    <t>Длина,м</t>
  </si>
  <si>
    <t>Ширина, м</t>
  </si>
  <si>
    <t>Валовый сбор                                       (с делянки)</t>
  </si>
  <si>
    <t>Урожайность, ц/га</t>
  </si>
  <si>
    <t>Уборочная влажность, %</t>
  </si>
  <si>
    <t>Урожайность в пересчёте на базовую влажность        (14 %) ц/га</t>
  </si>
  <si>
    <t>Густота стояния на момент уборки, тыс. шт./га</t>
  </si>
  <si>
    <t>Рейтинг</t>
  </si>
  <si>
    <t>Примечание</t>
  </si>
  <si>
    <t>Syngenta</t>
  </si>
  <si>
    <t>SY CHORINTOS</t>
  </si>
  <si>
    <t>SY ARIOSO</t>
  </si>
  <si>
    <t>SY PHOTON</t>
  </si>
  <si>
    <t>NGO_SEED_Kuban,_LLC</t>
  </si>
  <si>
    <t>Ладожский 301</t>
  </si>
  <si>
    <t>Ладожский 411</t>
  </si>
  <si>
    <t>Ладожский 292</t>
  </si>
  <si>
    <t>Ладожский 258</t>
  </si>
  <si>
    <t>Ладожский 341с</t>
  </si>
  <si>
    <t>LG</t>
  </si>
  <si>
    <t>Адевей(РФ)</t>
  </si>
  <si>
    <t>Адевей(имп)</t>
  </si>
  <si>
    <t>Pioneer</t>
  </si>
  <si>
    <t>P 9175</t>
  </si>
  <si>
    <t>P 8307</t>
  </si>
  <si>
    <t>P 8816</t>
  </si>
  <si>
    <t>Monsanto</t>
  </si>
  <si>
    <t>DKC 4014</t>
  </si>
  <si>
    <t>DKC 3361</t>
  </si>
  <si>
    <t>DKC 4964</t>
  </si>
  <si>
    <t>DKC 3623</t>
  </si>
  <si>
    <t>Maisadour</t>
  </si>
  <si>
    <t>MAC 25F</t>
  </si>
  <si>
    <t>MAC 24C</t>
  </si>
  <si>
    <t>MAC 34B</t>
  </si>
  <si>
    <t>MAC</t>
  </si>
  <si>
    <t>MAC38D</t>
  </si>
  <si>
    <t>KWS</t>
  </si>
  <si>
    <t>Королевас</t>
  </si>
  <si>
    <t>Kaifus</t>
  </si>
  <si>
    <t>Командос</t>
  </si>
  <si>
    <t>Кереберос</t>
  </si>
  <si>
    <t>Euralis</t>
  </si>
  <si>
    <t>EC ФАРАДЕЙ</t>
  </si>
  <si>
    <t>EC КОНСТЕЛАНС</t>
  </si>
  <si>
    <t>EC КРЕАТИВ</t>
  </si>
  <si>
    <t>EC АСТЕРОИД</t>
  </si>
  <si>
    <t>EC ПАРОЛЛИ</t>
  </si>
  <si>
    <t>EC МЕТОД</t>
  </si>
  <si>
    <r>
      <t>Согласно данным анализной карты:</t>
    </r>
    <r>
      <rPr>
        <b/>
        <sz val="10"/>
        <color rgb="FF000000"/>
        <rFont val="Tahoma"/>
      </rPr>
      <t xml:space="preserve">сорная примесь(всего)-1,27      зерновая примесь(всего)-3,26     </t>
    </r>
    <r>
      <rPr>
        <sz val="10"/>
        <color rgb="FF000000"/>
        <rFont val="Tahoma"/>
      </rPr>
      <t xml:space="preserve">                                       массовая доля навески -100гр</t>
    </r>
  </si>
  <si>
    <t>Посев производился 21,05,2019года  МТЗ-1221+МС-12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</si>
</sst>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i/>
      <sz val="12"/>
      <color rgb="FF000000"/>
      <name val="Times New Roman"/>
    </font>
    <font>
      <sz val="10"/>
      <color rgb="FF000000"/>
      <name val="Tahoma"/>
    </font>
    <font>
      <b/>
      <i/>
      <sz val="10"/>
      <color rgb="FF000000"/>
      <name val="Times New Roman"/>
    </font>
    <font>
      <sz val="10"/>
      <color rgb="FF000000"/>
      <name val="Times New Roman"/>
    </font>
    <font>
      <sz val="11"/>
      <color rgb="FF000000"/>
      <name val="Times New Roman"/>
    </font>
    <font>
      <b/>
      <i/>
      <sz val="14"/>
      <color rgb="FF000000"/>
      <name val="Times New Roman"/>
    </font>
    <font>
      <b/>
      <i/>
      <sz val="10"/>
      <color rgb="FF000000"/>
      <name val="Tahoma"/>
    </font>
    <font>
      <b/>
      <i/>
      <sz val="12"/>
      <color rgb="FF000000"/>
      <name val="Tahoma"/>
    </font>
    <font>
      <b/>
      <i/>
      <sz val="11"/>
      <color rgb="FF000000"/>
      <name val="Calibri"/>
    </font>
    <font>
      <b/>
      <sz val="10"/>
      <color rgb="FF000000"/>
      <name val="Tahoma"/>
    </font>
    <font>
      <b/>
      <sz val="14"/>
      <color rgb="FF000000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2" borderId="2" xfId="0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2" fontId="0" fillId="0" borderId="2" xfId="0" applyNumberFormat="1" applyFont="1" applyBorder="1"/>
    <xf numFmtId="0" fontId="5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/>
    <xf numFmtId="2" fontId="0" fillId="4" borderId="2" xfId="0" applyNumberFormat="1" applyFont="1" applyFill="1" applyBorder="1"/>
    <xf numFmtId="0" fontId="0" fillId="5" borderId="2" xfId="0" applyFont="1" applyFill="1" applyBorder="1"/>
    <xf numFmtId="0" fontId="7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0" fillId="6" borderId="2" xfId="0" applyFont="1" applyFill="1" applyBorder="1"/>
    <xf numFmtId="0" fontId="0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0" fillId="0" borderId="0" xfId="0" applyFont="1" applyAlignment="1"/>
    <xf numFmtId="0" fontId="2" fillId="0" borderId="1" xfId="0" applyFont="1" applyBorder="1"/>
    <xf numFmtId="0" fontId="12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4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" xfId="0" applyFont="1" applyBorder="1" applyAlignment="1"/>
    <xf numFmtId="0" fontId="0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topLeftCell="A22" workbookViewId="0">
      <selection activeCell="B60" sqref="B60:L62"/>
    </sheetView>
  </sheetViews>
  <sheetFormatPr defaultColWidth="14.42578125" defaultRowHeight="15" customHeight="1"/>
  <cols>
    <col min="1" max="1" width="4.85546875" customWidth="1"/>
    <col min="2" max="2" width="21.7109375" customWidth="1"/>
    <col min="3" max="3" width="14.28515625" customWidth="1"/>
    <col min="4" max="4" width="5.140625" customWidth="1"/>
    <col min="5" max="5" width="9" bestFit="1" customWidth="1"/>
    <col min="6" max="6" width="10.140625" customWidth="1"/>
    <col min="7" max="7" width="16.85546875" customWidth="1"/>
    <col min="8" max="8" width="8.7109375" customWidth="1"/>
    <col min="9" max="9" width="12" customWidth="1"/>
    <col min="10" max="10" width="13.85546875" customWidth="1"/>
    <col min="11" max="11" width="12.42578125" hidden="1" customWidth="1"/>
    <col min="12" max="12" width="8.7109375" customWidth="1"/>
    <col min="13" max="13" width="8.7109375" hidden="1" customWidth="1"/>
  </cols>
  <sheetData>
    <row r="1" spans="1:13" ht="14.25" customHeight="1">
      <c r="A1" s="27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ht="14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2" t="s">
        <v>13</v>
      </c>
    </row>
    <row r="4" spans="1:13" ht="15.75" customHeight="1">
      <c r="A4" s="3">
        <v>1</v>
      </c>
      <c r="B4" s="28" t="s">
        <v>14</v>
      </c>
      <c r="C4" s="4" t="s">
        <v>15</v>
      </c>
      <c r="D4" s="5"/>
      <c r="E4" s="5">
        <v>500</v>
      </c>
      <c r="F4" s="5">
        <v>8.4</v>
      </c>
      <c r="G4" s="5">
        <v>344</v>
      </c>
      <c r="H4" s="6">
        <f t="shared" ref="H4:H6" si="0">G4/(E4*F4)*100</f>
        <v>8.1904761904761916</v>
      </c>
      <c r="I4" s="5">
        <v>22</v>
      </c>
      <c r="J4" s="6">
        <f t="shared" ref="J4:J6" si="1">G4/((E4*F4)/10000)*(100-I4)/(100-14)/100</f>
        <v>7.4285714285714279</v>
      </c>
      <c r="K4" s="5"/>
      <c r="L4" s="3"/>
      <c r="M4" s="5"/>
    </row>
    <row r="5" spans="1:13" ht="14.25" customHeight="1">
      <c r="A5" s="3">
        <f t="shared" ref="A5:A62" si="2">A4+1</f>
        <v>2</v>
      </c>
      <c r="B5" s="23"/>
      <c r="C5" s="3" t="s">
        <v>16</v>
      </c>
      <c r="D5" s="5"/>
      <c r="E5" s="5">
        <v>500</v>
      </c>
      <c r="F5" s="5">
        <v>8.4</v>
      </c>
      <c r="G5" s="5">
        <v>366</v>
      </c>
      <c r="H5" s="6">
        <f t="shared" si="0"/>
        <v>8.7142857142857153</v>
      </c>
      <c r="I5" s="5">
        <v>23</v>
      </c>
      <c r="J5" s="6">
        <f t="shared" si="1"/>
        <v>7.8023255813953485</v>
      </c>
      <c r="K5" s="5"/>
      <c r="L5" s="3"/>
      <c r="M5" s="5"/>
    </row>
    <row r="6" spans="1:13" ht="14.25" customHeight="1">
      <c r="A6" s="3">
        <f t="shared" si="2"/>
        <v>3</v>
      </c>
      <c r="B6" s="24"/>
      <c r="C6" s="3" t="s">
        <v>17</v>
      </c>
      <c r="D6" s="5"/>
      <c r="E6" s="5">
        <v>500</v>
      </c>
      <c r="F6" s="5">
        <v>8.4</v>
      </c>
      <c r="G6" s="5">
        <v>336</v>
      </c>
      <c r="H6" s="6">
        <f t="shared" si="0"/>
        <v>8</v>
      </c>
      <c r="I6" s="5">
        <v>21</v>
      </c>
      <c r="J6" s="6">
        <f t="shared" si="1"/>
        <v>7.3488372093023262</v>
      </c>
      <c r="K6" s="5"/>
      <c r="L6" s="3"/>
      <c r="M6" s="5"/>
    </row>
    <row r="7" spans="1:13" ht="14.25" customHeight="1">
      <c r="A7" s="3">
        <f t="shared" si="2"/>
        <v>4</v>
      </c>
      <c r="B7" s="7"/>
      <c r="C7" s="8"/>
      <c r="D7" s="9"/>
      <c r="E7" s="9"/>
      <c r="F7" s="9"/>
      <c r="G7" s="9"/>
      <c r="H7" s="10"/>
      <c r="I7" s="9"/>
      <c r="J7" s="10"/>
      <c r="K7" s="9"/>
      <c r="L7" s="8"/>
      <c r="M7" s="5"/>
    </row>
    <row r="8" spans="1:13" ht="14.25" customHeight="1">
      <c r="A8" s="3">
        <f t="shared" si="2"/>
        <v>5</v>
      </c>
      <c r="B8" s="29" t="s">
        <v>18</v>
      </c>
      <c r="C8" s="3" t="s">
        <v>19</v>
      </c>
      <c r="D8" s="5"/>
      <c r="E8" s="5">
        <v>500</v>
      </c>
      <c r="F8" s="5">
        <v>8.4</v>
      </c>
      <c r="G8" s="5">
        <v>420</v>
      </c>
      <c r="H8" s="6">
        <f t="shared" ref="H8:H12" si="3">G8/(E8*F8)*100</f>
        <v>10</v>
      </c>
      <c r="I8" s="5">
        <v>35.200000000000003</v>
      </c>
      <c r="J8" s="6">
        <f t="shared" ref="J8:J12" si="4">G8/((E8*F8)/10000)*(100-I8)/(100-14)/100</f>
        <v>7.5348837209302326</v>
      </c>
      <c r="K8" s="5"/>
      <c r="L8" s="3"/>
      <c r="M8" s="5"/>
    </row>
    <row r="9" spans="1:13" ht="14.25" customHeight="1">
      <c r="A9" s="3">
        <f t="shared" si="2"/>
        <v>6</v>
      </c>
      <c r="B9" s="23"/>
      <c r="C9" s="3" t="s">
        <v>20</v>
      </c>
      <c r="D9" s="5"/>
      <c r="E9" s="5">
        <v>500</v>
      </c>
      <c r="F9" s="5">
        <v>8.4</v>
      </c>
      <c r="G9" s="5">
        <v>504</v>
      </c>
      <c r="H9" s="6">
        <f t="shared" si="3"/>
        <v>12</v>
      </c>
      <c r="I9" s="5">
        <v>38</v>
      </c>
      <c r="J9" s="6">
        <f t="shared" si="4"/>
        <v>8.6511627906976738</v>
      </c>
      <c r="K9" s="5"/>
      <c r="L9" s="3"/>
      <c r="M9" s="5"/>
    </row>
    <row r="10" spans="1:13" ht="14.25" customHeight="1">
      <c r="A10" s="3">
        <f t="shared" si="2"/>
        <v>7</v>
      </c>
      <c r="B10" s="23"/>
      <c r="C10" s="3" t="s">
        <v>21</v>
      </c>
      <c r="D10" s="5"/>
      <c r="E10" s="5">
        <v>500</v>
      </c>
      <c r="F10" s="5">
        <v>8.4</v>
      </c>
      <c r="G10" s="5">
        <v>378</v>
      </c>
      <c r="H10" s="6">
        <f t="shared" si="3"/>
        <v>9</v>
      </c>
      <c r="I10" s="5">
        <v>34.299999999999997</v>
      </c>
      <c r="J10" s="6">
        <f t="shared" si="4"/>
        <v>6.8755813953488367</v>
      </c>
      <c r="K10" s="5"/>
      <c r="L10" s="3"/>
      <c r="M10" s="11"/>
    </row>
    <row r="11" spans="1:13" ht="14.25" customHeight="1">
      <c r="A11" s="3">
        <f t="shared" si="2"/>
        <v>8</v>
      </c>
      <c r="B11" s="23"/>
      <c r="C11" s="3" t="s">
        <v>22</v>
      </c>
      <c r="D11" s="5"/>
      <c r="E11" s="5">
        <v>500</v>
      </c>
      <c r="F11" s="5">
        <v>8.4</v>
      </c>
      <c r="G11" s="5">
        <v>365</v>
      </c>
      <c r="H11" s="6">
        <f t="shared" si="3"/>
        <v>8.6904761904761898</v>
      </c>
      <c r="I11" s="5">
        <v>28.1</v>
      </c>
      <c r="J11" s="6">
        <f t="shared" si="4"/>
        <v>7.265642303433002</v>
      </c>
      <c r="K11" s="5"/>
      <c r="L11" s="3"/>
      <c r="M11" s="5"/>
    </row>
    <row r="12" spans="1:13" ht="14.25" customHeight="1">
      <c r="A12" s="3">
        <f t="shared" si="2"/>
        <v>9</v>
      </c>
      <c r="B12" s="24"/>
      <c r="C12" s="3" t="s">
        <v>23</v>
      </c>
      <c r="D12" s="5"/>
      <c r="E12" s="5">
        <v>500</v>
      </c>
      <c r="F12" s="5">
        <v>8.4</v>
      </c>
      <c r="G12" s="5">
        <v>382</v>
      </c>
      <c r="H12" s="6">
        <f t="shared" si="3"/>
        <v>9.0952380952380949</v>
      </c>
      <c r="I12" s="5">
        <v>27.4</v>
      </c>
      <c r="J12" s="6">
        <f t="shared" si="4"/>
        <v>7.6780730897009963</v>
      </c>
      <c r="K12" s="5"/>
      <c r="L12" s="3"/>
      <c r="M12" s="5"/>
    </row>
    <row r="13" spans="1:13" ht="14.25" customHeight="1">
      <c r="A13" s="3">
        <f t="shared" si="2"/>
        <v>10</v>
      </c>
      <c r="B13" s="12"/>
      <c r="C13" s="8"/>
      <c r="D13" s="9"/>
      <c r="E13" s="9"/>
      <c r="F13" s="9"/>
      <c r="G13" s="9"/>
      <c r="H13" s="10"/>
      <c r="I13" s="9"/>
      <c r="J13" s="10"/>
      <c r="K13" s="9"/>
      <c r="L13" s="8"/>
      <c r="M13" s="5"/>
    </row>
    <row r="14" spans="1:13" ht="14.25" customHeight="1">
      <c r="A14" s="3">
        <f t="shared" si="2"/>
        <v>11</v>
      </c>
      <c r="B14" s="30" t="s">
        <v>24</v>
      </c>
      <c r="C14" s="3" t="s">
        <v>25</v>
      </c>
      <c r="D14" s="5"/>
      <c r="E14" s="5">
        <v>500</v>
      </c>
      <c r="F14" s="5">
        <v>8.4</v>
      </c>
      <c r="G14" s="5">
        <v>358</v>
      </c>
      <c r="H14" s="6">
        <f t="shared" ref="H14:H17" si="5">G14/(E14*F14)*100</f>
        <v>8.5238095238095237</v>
      </c>
      <c r="I14" s="5">
        <v>23</v>
      </c>
      <c r="J14" s="6">
        <f t="shared" ref="J14:J17" si="6">G14/((E14*F14)/10000)*(100-I14)/(100-14)/100</f>
        <v>7.6317829457364335</v>
      </c>
      <c r="K14" s="5"/>
      <c r="L14" s="3"/>
      <c r="M14" s="5"/>
    </row>
    <row r="15" spans="1:13" ht="14.25" customHeight="1">
      <c r="A15" s="3">
        <f t="shared" si="2"/>
        <v>12</v>
      </c>
      <c r="B15" s="23"/>
      <c r="C15" s="3" t="s">
        <v>26</v>
      </c>
      <c r="D15" s="5"/>
      <c r="E15" s="5">
        <v>500</v>
      </c>
      <c r="F15" s="5">
        <v>8.4</v>
      </c>
      <c r="G15" s="5">
        <v>370</v>
      </c>
      <c r="H15" s="6">
        <f t="shared" si="5"/>
        <v>8.8095238095238102</v>
      </c>
      <c r="I15" s="5">
        <v>23.1</v>
      </c>
      <c r="J15" s="6">
        <f t="shared" si="6"/>
        <v>7.8773532668881527</v>
      </c>
      <c r="K15" s="5"/>
      <c r="L15" s="3"/>
      <c r="M15" s="11"/>
    </row>
    <row r="16" spans="1:13" ht="14.25" customHeight="1">
      <c r="A16" s="3">
        <f t="shared" si="2"/>
        <v>13</v>
      </c>
      <c r="B16" s="23"/>
      <c r="C16" s="3">
        <v>31235</v>
      </c>
      <c r="D16" s="5"/>
      <c r="E16" s="5">
        <v>500</v>
      </c>
      <c r="F16" s="5">
        <v>8.4</v>
      </c>
      <c r="G16" s="5">
        <v>328</v>
      </c>
      <c r="H16" s="6">
        <f t="shared" si="5"/>
        <v>7.8095238095238093</v>
      </c>
      <c r="I16" s="5">
        <v>23.6</v>
      </c>
      <c r="J16" s="6">
        <f t="shared" si="6"/>
        <v>6.937763012181617</v>
      </c>
      <c r="K16" s="5"/>
      <c r="L16" s="3"/>
      <c r="M16" s="5"/>
    </row>
    <row r="17" spans="1:13" ht="14.25" customHeight="1">
      <c r="A17" s="3">
        <f t="shared" si="2"/>
        <v>14</v>
      </c>
      <c r="B17" s="24"/>
      <c r="C17" s="3">
        <v>30352</v>
      </c>
      <c r="D17" s="5"/>
      <c r="E17" s="5">
        <v>500</v>
      </c>
      <c r="F17" s="5">
        <v>8.4</v>
      </c>
      <c r="G17" s="5">
        <v>345</v>
      </c>
      <c r="H17" s="6">
        <f t="shared" si="5"/>
        <v>8.2142857142857135</v>
      </c>
      <c r="I17" s="5">
        <v>22.8</v>
      </c>
      <c r="J17" s="6">
        <f t="shared" si="6"/>
        <v>7.3737541528239205</v>
      </c>
      <c r="K17" s="5"/>
      <c r="L17" s="3"/>
      <c r="M17" s="5"/>
    </row>
    <row r="18" spans="1:13" ht="14.25" customHeight="1">
      <c r="A18" s="3">
        <f t="shared" si="2"/>
        <v>15</v>
      </c>
      <c r="B18" s="13"/>
      <c r="C18" s="8"/>
      <c r="D18" s="9"/>
      <c r="E18" s="9"/>
      <c r="F18" s="9"/>
      <c r="G18" s="9"/>
      <c r="H18" s="10"/>
      <c r="I18" s="9"/>
      <c r="J18" s="10"/>
      <c r="K18" s="9"/>
      <c r="L18" s="8"/>
      <c r="M18" s="14"/>
    </row>
    <row r="19" spans="1:13" ht="14.25" customHeight="1">
      <c r="A19" s="3">
        <f t="shared" si="2"/>
        <v>16</v>
      </c>
      <c r="B19" s="22" t="s">
        <v>27</v>
      </c>
      <c r="C19" s="3" t="s">
        <v>28</v>
      </c>
      <c r="D19" s="5"/>
      <c r="E19" s="5">
        <v>500</v>
      </c>
      <c r="F19" s="5">
        <v>8.4</v>
      </c>
      <c r="G19" s="5">
        <v>391</v>
      </c>
      <c r="H19" s="6">
        <f t="shared" ref="H19:H21" si="7">G19/(E19*F19)*100</f>
        <v>9.3095238095238084</v>
      </c>
      <c r="I19" s="5">
        <v>23.1</v>
      </c>
      <c r="J19" s="6">
        <f t="shared" ref="J19:J21" si="8">G19/((E19*F19)/10000)*(100-I19)/(100-14)/100</f>
        <v>8.3244462901439658</v>
      </c>
      <c r="K19" s="5"/>
      <c r="L19" s="3"/>
      <c r="M19" s="5"/>
    </row>
    <row r="20" spans="1:13" ht="14.25" customHeight="1">
      <c r="A20" s="3">
        <f t="shared" si="2"/>
        <v>17</v>
      </c>
      <c r="B20" s="23"/>
      <c r="C20" s="3" t="s">
        <v>29</v>
      </c>
      <c r="D20" s="5"/>
      <c r="E20" s="5">
        <v>500</v>
      </c>
      <c r="F20" s="5">
        <v>8.4</v>
      </c>
      <c r="G20" s="5">
        <v>412</v>
      </c>
      <c r="H20" s="6">
        <f t="shared" si="7"/>
        <v>9.8095238095238102</v>
      </c>
      <c r="I20" s="5">
        <v>22.2</v>
      </c>
      <c r="J20" s="6">
        <f t="shared" si="8"/>
        <v>8.8741971207087484</v>
      </c>
      <c r="K20" s="5"/>
      <c r="L20" s="3"/>
      <c r="M20" s="5"/>
    </row>
    <row r="21" spans="1:13" ht="14.25" customHeight="1">
      <c r="A21" s="3">
        <f t="shared" si="2"/>
        <v>18</v>
      </c>
      <c r="B21" s="24"/>
      <c r="C21" s="3" t="s">
        <v>30</v>
      </c>
      <c r="D21" s="5"/>
      <c r="E21" s="5">
        <v>500</v>
      </c>
      <c r="F21" s="5">
        <v>8.4</v>
      </c>
      <c r="G21" s="5">
        <v>365</v>
      </c>
      <c r="H21" s="6">
        <f t="shared" si="7"/>
        <v>8.6904761904761898</v>
      </c>
      <c r="I21" s="5">
        <v>23</v>
      </c>
      <c r="J21" s="6">
        <f t="shared" si="8"/>
        <v>7.7810077519379854</v>
      </c>
      <c r="K21" s="5"/>
      <c r="L21" s="3"/>
      <c r="M21" s="5"/>
    </row>
    <row r="22" spans="1:13" ht="14.25" customHeight="1">
      <c r="A22" s="3">
        <f t="shared" si="2"/>
        <v>19</v>
      </c>
      <c r="B22" s="12"/>
      <c r="C22" s="8"/>
      <c r="D22" s="9"/>
      <c r="E22" s="9"/>
      <c r="F22" s="9"/>
      <c r="G22" s="9"/>
      <c r="H22" s="10"/>
      <c r="I22" s="9"/>
      <c r="J22" s="10"/>
      <c r="K22" s="9"/>
      <c r="L22" s="8"/>
      <c r="M22" s="5"/>
    </row>
    <row r="23" spans="1:13" ht="14.25" customHeight="1">
      <c r="A23" s="3">
        <f t="shared" si="2"/>
        <v>20</v>
      </c>
      <c r="B23" s="22" t="s">
        <v>31</v>
      </c>
      <c r="C23" s="3" t="s">
        <v>32</v>
      </c>
      <c r="D23" s="5"/>
      <c r="E23" s="5">
        <v>500</v>
      </c>
      <c r="F23" s="5">
        <v>8.4</v>
      </c>
      <c r="G23" s="5">
        <v>365</v>
      </c>
      <c r="H23" s="6">
        <f t="shared" ref="H23:H26" si="9">G23/(E23*F23)*100</f>
        <v>8.6904761904761898</v>
      </c>
      <c r="I23" s="5">
        <v>23.7</v>
      </c>
      <c r="J23" s="6">
        <f t="shared" ref="J23:J26" si="10">G23/((E23*F23)/10000)*(100-I23)/(100-14)/100</f>
        <v>7.7102713178294575</v>
      </c>
      <c r="K23" s="5"/>
      <c r="L23" s="3"/>
      <c r="M23" s="5"/>
    </row>
    <row r="24" spans="1:13" ht="14.25" customHeight="1">
      <c r="A24" s="3">
        <f t="shared" si="2"/>
        <v>21</v>
      </c>
      <c r="B24" s="23"/>
      <c r="C24" s="3" t="s">
        <v>33</v>
      </c>
      <c r="D24" s="5"/>
      <c r="E24" s="5">
        <v>500</v>
      </c>
      <c r="F24" s="5">
        <v>8.4</v>
      </c>
      <c r="G24" s="5">
        <v>383</v>
      </c>
      <c r="H24" s="6">
        <f t="shared" si="9"/>
        <v>9.1190476190476204</v>
      </c>
      <c r="I24" s="5">
        <v>29.4</v>
      </c>
      <c r="J24" s="6">
        <f t="shared" si="10"/>
        <v>7.48610188261351</v>
      </c>
      <c r="K24" s="5"/>
      <c r="L24" s="3"/>
      <c r="M24" s="5"/>
    </row>
    <row r="25" spans="1:13" ht="14.25" customHeight="1">
      <c r="A25" s="3">
        <f t="shared" si="2"/>
        <v>22</v>
      </c>
      <c r="B25" s="23"/>
      <c r="C25" s="3" t="s">
        <v>34</v>
      </c>
      <c r="D25" s="5"/>
      <c r="E25" s="5">
        <v>500</v>
      </c>
      <c r="F25" s="5">
        <v>8.4</v>
      </c>
      <c r="G25" s="5">
        <v>378</v>
      </c>
      <c r="H25" s="6">
        <f t="shared" si="9"/>
        <v>9</v>
      </c>
      <c r="I25" s="5">
        <v>24.3</v>
      </c>
      <c r="J25" s="6">
        <f t="shared" si="10"/>
        <v>7.9220930232558135</v>
      </c>
      <c r="K25" s="5"/>
      <c r="L25" s="3"/>
      <c r="M25" s="5"/>
    </row>
    <row r="26" spans="1:13" ht="14.25" customHeight="1">
      <c r="A26" s="3">
        <f t="shared" si="2"/>
        <v>23</v>
      </c>
      <c r="B26" s="24"/>
      <c r="C26" s="3" t="s">
        <v>35</v>
      </c>
      <c r="D26" s="5"/>
      <c r="E26" s="5">
        <v>500</v>
      </c>
      <c r="F26" s="5">
        <v>8.4</v>
      </c>
      <c r="G26" s="5">
        <v>341</v>
      </c>
      <c r="H26" s="6">
        <f t="shared" si="9"/>
        <v>8.1190476190476186</v>
      </c>
      <c r="I26" s="5">
        <v>24.2</v>
      </c>
      <c r="J26" s="6">
        <f t="shared" si="10"/>
        <v>7.1560908084163897</v>
      </c>
      <c r="K26" s="5"/>
      <c r="L26" s="3"/>
      <c r="M26" s="5"/>
    </row>
    <row r="27" spans="1:13" ht="14.25" customHeight="1">
      <c r="A27" s="3">
        <f t="shared" si="2"/>
        <v>24</v>
      </c>
      <c r="B27" s="12"/>
      <c r="C27" s="8"/>
      <c r="D27" s="9"/>
      <c r="E27" s="9"/>
      <c r="F27" s="9"/>
      <c r="G27" s="9"/>
      <c r="H27" s="10"/>
      <c r="I27" s="9"/>
      <c r="J27" s="10"/>
      <c r="K27" s="9"/>
      <c r="L27" s="8"/>
      <c r="M27" s="5"/>
    </row>
    <row r="28" spans="1:13" ht="14.25" customHeight="1">
      <c r="A28" s="3">
        <f t="shared" si="2"/>
        <v>25</v>
      </c>
      <c r="B28" s="22" t="s">
        <v>36</v>
      </c>
      <c r="C28" s="3" t="s">
        <v>37</v>
      </c>
      <c r="D28" s="5"/>
      <c r="E28" s="5">
        <v>500</v>
      </c>
      <c r="F28" s="5">
        <v>8.4</v>
      </c>
      <c r="G28" s="5">
        <v>341</v>
      </c>
      <c r="H28" s="6">
        <f t="shared" ref="H28:H45" si="11">G28/(E28*F28)*100</f>
        <v>8.1190476190476186</v>
      </c>
      <c r="I28" s="5">
        <v>22.2</v>
      </c>
      <c r="J28" s="6">
        <f t="shared" ref="J28:J45" si="12">G28/((E28*F28)/10000)*(100-I28)/(100-14)/100</f>
        <v>7.3449058693244744</v>
      </c>
      <c r="K28" s="5"/>
      <c r="L28" s="3"/>
      <c r="M28" s="5"/>
    </row>
    <row r="29" spans="1:13" ht="15.75" customHeight="1">
      <c r="A29" s="3">
        <f t="shared" si="2"/>
        <v>26</v>
      </c>
      <c r="B29" s="23"/>
      <c r="C29" s="3" t="s">
        <v>38</v>
      </c>
      <c r="D29" s="5"/>
      <c r="E29" s="5">
        <v>500</v>
      </c>
      <c r="F29" s="5">
        <v>8.4</v>
      </c>
      <c r="G29" s="5">
        <v>336</v>
      </c>
      <c r="H29" s="6">
        <f t="shared" si="11"/>
        <v>8</v>
      </c>
      <c r="I29" s="5">
        <v>22</v>
      </c>
      <c r="J29" s="6">
        <f t="shared" si="12"/>
        <v>7.2558139534883717</v>
      </c>
      <c r="K29" s="5"/>
      <c r="L29" s="3"/>
      <c r="M29" s="5"/>
    </row>
    <row r="30" spans="1:13" ht="14.25" customHeight="1">
      <c r="A30" s="3">
        <f t="shared" si="2"/>
        <v>27</v>
      </c>
      <c r="B30" s="23"/>
      <c r="C30" s="3" t="s">
        <v>39</v>
      </c>
      <c r="D30" s="5"/>
      <c r="E30" s="5">
        <v>500</v>
      </c>
      <c r="F30" s="5">
        <v>8.4</v>
      </c>
      <c r="G30" s="5">
        <v>416</v>
      </c>
      <c r="H30" s="6">
        <f t="shared" si="11"/>
        <v>9.9047619047619051</v>
      </c>
      <c r="I30" s="5">
        <v>23.4</v>
      </c>
      <c r="J30" s="6">
        <f t="shared" si="12"/>
        <v>8.8221483942414167</v>
      </c>
      <c r="K30" s="5"/>
      <c r="L30" s="3"/>
      <c r="M30" s="5"/>
    </row>
    <row r="31" spans="1:13" ht="14.25" hidden="1" customHeight="1">
      <c r="A31" s="3">
        <f t="shared" si="2"/>
        <v>28</v>
      </c>
      <c r="B31" s="23"/>
      <c r="C31" s="3" t="s">
        <v>40</v>
      </c>
      <c r="D31" s="5"/>
      <c r="E31" s="5">
        <v>500</v>
      </c>
      <c r="F31" s="5">
        <v>8.4</v>
      </c>
      <c r="G31" s="5"/>
      <c r="H31" s="6">
        <f t="shared" si="11"/>
        <v>0</v>
      </c>
      <c r="I31" s="5"/>
      <c r="J31" s="6">
        <f t="shared" si="12"/>
        <v>0</v>
      </c>
      <c r="K31" s="5"/>
      <c r="L31" s="3"/>
      <c r="M31" s="5"/>
    </row>
    <row r="32" spans="1:13" ht="14.25" hidden="1" customHeight="1">
      <c r="A32" s="3">
        <f t="shared" si="2"/>
        <v>29</v>
      </c>
      <c r="B32" s="23"/>
      <c r="C32" s="3" t="s">
        <v>40</v>
      </c>
      <c r="D32" s="5"/>
      <c r="E32" s="5">
        <v>500</v>
      </c>
      <c r="F32" s="5">
        <v>8.4</v>
      </c>
      <c r="G32" s="5"/>
      <c r="H32" s="6">
        <f t="shared" si="11"/>
        <v>0</v>
      </c>
      <c r="I32" s="5"/>
      <c r="J32" s="6">
        <f t="shared" si="12"/>
        <v>0</v>
      </c>
      <c r="K32" s="5"/>
      <c r="L32" s="3"/>
      <c r="M32" s="5"/>
    </row>
    <row r="33" spans="1:13" ht="14.25" hidden="1" customHeight="1">
      <c r="A33" s="3">
        <f t="shared" si="2"/>
        <v>30</v>
      </c>
      <c r="B33" s="23"/>
      <c r="C33" s="3" t="s">
        <v>40</v>
      </c>
      <c r="D33" s="5"/>
      <c r="E33" s="5">
        <v>500</v>
      </c>
      <c r="F33" s="5">
        <v>8.4</v>
      </c>
      <c r="G33" s="5"/>
      <c r="H33" s="6">
        <f t="shared" si="11"/>
        <v>0</v>
      </c>
      <c r="I33" s="5"/>
      <c r="J33" s="6">
        <f t="shared" si="12"/>
        <v>0</v>
      </c>
      <c r="K33" s="5"/>
      <c r="L33" s="3"/>
      <c r="M33" s="5"/>
    </row>
    <row r="34" spans="1:13" ht="14.25" hidden="1" customHeight="1">
      <c r="A34" s="3">
        <f t="shared" si="2"/>
        <v>31</v>
      </c>
      <c r="B34" s="23"/>
      <c r="C34" s="3" t="s">
        <v>40</v>
      </c>
      <c r="D34" s="5"/>
      <c r="E34" s="5">
        <v>500</v>
      </c>
      <c r="F34" s="5">
        <v>8.4</v>
      </c>
      <c r="G34" s="5"/>
      <c r="H34" s="6">
        <f t="shared" si="11"/>
        <v>0</v>
      </c>
      <c r="I34" s="5"/>
      <c r="J34" s="6">
        <f t="shared" si="12"/>
        <v>0</v>
      </c>
      <c r="K34" s="5"/>
      <c r="L34" s="3"/>
      <c r="M34" s="9"/>
    </row>
    <row r="35" spans="1:13" ht="14.25" hidden="1" customHeight="1">
      <c r="A35" s="3">
        <f t="shared" si="2"/>
        <v>32</v>
      </c>
      <c r="B35" s="23"/>
      <c r="C35" s="3" t="s">
        <v>40</v>
      </c>
      <c r="D35" s="5"/>
      <c r="E35" s="5">
        <v>500</v>
      </c>
      <c r="F35" s="5">
        <v>8.4</v>
      </c>
      <c r="G35" s="5"/>
      <c r="H35" s="6">
        <f t="shared" si="11"/>
        <v>0</v>
      </c>
      <c r="I35" s="5"/>
      <c r="J35" s="6">
        <f t="shared" si="12"/>
        <v>0</v>
      </c>
      <c r="K35" s="5"/>
      <c r="L35" s="3"/>
      <c r="M35" s="5"/>
    </row>
    <row r="36" spans="1:13" ht="14.25" hidden="1" customHeight="1">
      <c r="A36" s="3">
        <f t="shared" si="2"/>
        <v>33</v>
      </c>
      <c r="B36" s="23"/>
      <c r="C36" s="3" t="s">
        <v>40</v>
      </c>
      <c r="D36" s="5"/>
      <c r="E36" s="5">
        <v>500</v>
      </c>
      <c r="F36" s="5">
        <v>8.4</v>
      </c>
      <c r="G36" s="5"/>
      <c r="H36" s="6">
        <f t="shared" si="11"/>
        <v>0</v>
      </c>
      <c r="I36" s="5"/>
      <c r="J36" s="6">
        <f t="shared" si="12"/>
        <v>0</v>
      </c>
      <c r="K36" s="5"/>
      <c r="L36" s="3"/>
      <c r="M36" s="5"/>
    </row>
    <row r="37" spans="1:13" ht="14.25" hidden="1" customHeight="1">
      <c r="A37" s="3">
        <f t="shared" si="2"/>
        <v>34</v>
      </c>
      <c r="B37" s="23"/>
      <c r="C37" s="3" t="s">
        <v>40</v>
      </c>
      <c r="D37" s="5"/>
      <c r="E37" s="5">
        <v>500</v>
      </c>
      <c r="F37" s="5">
        <v>8.4</v>
      </c>
      <c r="G37" s="5"/>
      <c r="H37" s="6">
        <f t="shared" si="11"/>
        <v>0</v>
      </c>
      <c r="I37" s="5"/>
      <c r="J37" s="6">
        <f t="shared" si="12"/>
        <v>0</v>
      </c>
      <c r="K37" s="5"/>
      <c r="L37" s="3"/>
      <c r="M37" s="5"/>
    </row>
    <row r="38" spans="1:13" ht="14.25" hidden="1" customHeight="1">
      <c r="A38" s="3">
        <f t="shared" si="2"/>
        <v>35</v>
      </c>
      <c r="B38" s="23"/>
      <c r="C38" s="3" t="s">
        <v>40</v>
      </c>
      <c r="D38" s="5"/>
      <c r="E38" s="5">
        <v>500</v>
      </c>
      <c r="F38" s="5">
        <v>8.4</v>
      </c>
      <c r="G38" s="5"/>
      <c r="H38" s="6">
        <f t="shared" si="11"/>
        <v>0</v>
      </c>
      <c r="I38" s="5"/>
      <c r="J38" s="6">
        <f t="shared" si="12"/>
        <v>0</v>
      </c>
      <c r="K38" s="5"/>
      <c r="L38" s="3"/>
      <c r="M38" s="5"/>
    </row>
    <row r="39" spans="1:13" ht="14.25" hidden="1" customHeight="1">
      <c r="A39" s="3">
        <f t="shared" si="2"/>
        <v>36</v>
      </c>
      <c r="B39" s="23"/>
      <c r="C39" s="3" t="s">
        <v>40</v>
      </c>
      <c r="D39" s="5"/>
      <c r="E39" s="5">
        <v>500</v>
      </c>
      <c r="F39" s="5">
        <v>8.4</v>
      </c>
      <c r="G39" s="5"/>
      <c r="H39" s="6">
        <f t="shared" si="11"/>
        <v>0</v>
      </c>
      <c r="I39" s="5"/>
      <c r="J39" s="6">
        <f t="shared" si="12"/>
        <v>0</v>
      </c>
      <c r="K39" s="5"/>
      <c r="L39" s="3"/>
      <c r="M39" s="5"/>
    </row>
    <row r="40" spans="1:13" ht="14.25" hidden="1" customHeight="1">
      <c r="A40" s="3">
        <f t="shared" si="2"/>
        <v>37</v>
      </c>
      <c r="B40" s="23"/>
      <c r="C40" s="3" t="s">
        <v>40</v>
      </c>
      <c r="D40" s="5"/>
      <c r="E40" s="5">
        <v>500</v>
      </c>
      <c r="F40" s="5">
        <v>8.4</v>
      </c>
      <c r="G40" s="5"/>
      <c r="H40" s="6">
        <f t="shared" si="11"/>
        <v>0</v>
      </c>
      <c r="I40" s="5"/>
      <c r="J40" s="6">
        <f t="shared" si="12"/>
        <v>0</v>
      </c>
      <c r="K40" s="5"/>
      <c r="L40" s="3"/>
      <c r="M40" s="5"/>
    </row>
    <row r="41" spans="1:13" ht="14.25" hidden="1" customHeight="1">
      <c r="A41" s="3">
        <f t="shared" si="2"/>
        <v>38</v>
      </c>
      <c r="B41" s="23"/>
      <c r="C41" s="3" t="s">
        <v>40</v>
      </c>
      <c r="D41" s="5"/>
      <c r="E41" s="5">
        <v>500</v>
      </c>
      <c r="F41" s="5">
        <v>8.4</v>
      </c>
      <c r="G41" s="5"/>
      <c r="H41" s="6">
        <f t="shared" si="11"/>
        <v>0</v>
      </c>
      <c r="I41" s="5"/>
      <c r="J41" s="6">
        <f t="shared" si="12"/>
        <v>0</v>
      </c>
      <c r="K41" s="5"/>
      <c r="L41" s="3"/>
      <c r="M41" s="5"/>
    </row>
    <row r="42" spans="1:13" ht="14.25" hidden="1" customHeight="1">
      <c r="A42" s="3">
        <f t="shared" si="2"/>
        <v>39</v>
      </c>
      <c r="B42" s="23"/>
      <c r="C42" s="3" t="s">
        <v>40</v>
      </c>
      <c r="D42" s="5"/>
      <c r="E42" s="5">
        <v>500</v>
      </c>
      <c r="F42" s="5">
        <v>8.4</v>
      </c>
      <c r="G42" s="5"/>
      <c r="H42" s="6">
        <f t="shared" si="11"/>
        <v>0</v>
      </c>
      <c r="I42" s="5"/>
      <c r="J42" s="6">
        <f t="shared" si="12"/>
        <v>0</v>
      </c>
      <c r="K42" s="5"/>
      <c r="L42" s="3"/>
      <c r="M42" s="5"/>
    </row>
    <row r="43" spans="1:13" ht="14.25" hidden="1" customHeight="1">
      <c r="A43" s="3">
        <f t="shared" si="2"/>
        <v>40</v>
      </c>
      <c r="B43" s="23"/>
      <c r="C43" s="3" t="s">
        <v>40</v>
      </c>
      <c r="D43" s="5"/>
      <c r="E43" s="5">
        <v>500</v>
      </c>
      <c r="F43" s="5">
        <v>8.4</v>
      </c>
      <c r="G43" s="5"/>
      <c r="H43" s="6">
        <f t="shared" si="11"/>
        <v>0</v>
      </c>
      <c r="I43" s="5"/>
      <c r="J43" s="6">
        <f t="shared" si="12"/>
        <v>0</v>
      </c>
      <c r="K43" s="5"/>
      <c r="L43" s="3"/>
      <c r="M43" s="5"/>
    </row>
    <row r="44" spans="1:13" ht="14.25" hidden="1" customHeight="1">
      <c r="A44" s="3">
        <f t="shared" si="2"/>
        <v>41</v>
      </c>
      <c r="B44" s="23"/>
      <c r="C44" s="3" t="s">
        <v>40</v>
      </c>
      <c r="D44" s="5"/>
      <c r="E44" s="5">
        <v>500</v>
      </c>
      <c r="F44" s="5">
        <v>8.4</v>
      </c>
      <c r="G44" s="5"/>
      <c r="H44" s="6">
        <f t="shared" si="11"/>
        <v>0</v>
      </c>
      <c r="I44" s="5"/>
      <c r="J44" s="6">
        <f t="shared" si="12"/>
        <v>0</v>
      </c>
      <c r="K44" s="5"/>
      <c r="L44" s="3"/>
      <c r="M44" s="5"/>
    </row>
    <row r="45" spans="1:13" ht="14.25" customHeight="1">
      <c r="A45" s="3">
        <f t="shared" si="2"/>
        <v>42</v>
      </c>
      <c r="B45" s="24"/>
      <c r="C45" s="3" t="s">
        <v>41</v>
      </c>
      <c r="D45" s="5"/>
      <c r="E45" s="5">
        <v>500</v>
      </c>
      <c r="F45" s="5">
        <v>8.4</v>
      </c>
      <c r="G45" s="5">
        <v>474</v>
      </c>
      <c r="H45" s="6">
        <f t="shared" si="11"/>
        <v>11.285714285714285</v>
      </c>
      <c r="I45" s="5">
        <v>23</v>
      </c>
      <c r="J45" s="6">
        <f t="shared" si="12"/>
        <v>10.104651162790699</v>
      </c>
      <c r="K45" s="5"/>
      <c r="L45" s="3"/>
      <c r="M45" s="5"/>
    </row>
    <row r="46" spans="1:13" ht="14.25" customHeight="1">
      <c r="A46" s="3">
        <f t="shared" si="2"/>
        <v>43</v>
      </c>
      <c r="B46" s="15"/>
      <c r="C46" s="8"/>
      <c r="D46" s="9"/>
      <c r="E46" s="9"/>
      <c r="F46" s="9"/>
      <c r="G46" s="9"/>
      <c r="H46" s="10"/>
      <c r="I46" s="9"/>
      <c r="J46" s="10"/>
      <c r="K46" s="9"/>
      <c r="L46" s="8"/>
      <c r="M46" s="5"/>
    </row>
    <row r="47" spans="1:13" ht="14.25" customHeight="1">
      <c r="A47" s="3">
        <f t="shared" si="2"/>
        <v>44</v>
      </c>
      <c r="B47" s="25" t="s">
        <v>42</v>
      </c>
      <c r="C47" s="3" t="s">
        <v>43</v>
      </c>
      <c r="D47" s="5"/>
      <c r="E47" s="5">
        <v>500</v>
      </c>
      <c r="F47" s="5">
        <v>8.4</v>
      </c>
      <c r="G47" s="5">
        <v>349</v>
      </c>
      <c r="H47" s="6">
        <f t="shared" ref="H47:H50" si="13">G47/(E47*F47)*100</f>
        <v>8.3095238095238102</v>
      </c>
      <c r="I47" s="5">
        <v>23.3</v>
      </c>
      <c r="J47" s="6">
        <f t="shared" ref="J47:J50" si="14">G47/((E47*F47)/10000)*(100-I47)/(100-14)/100</f>
        <v>7.4109357696567004</v>
      </c>
      <c r="K47" s="5"/>
      <c r="L47" s="3"/>
      <c r="M47" s="5"/>
    </row>
    <row r="48" spans="1:13" ht="14.25" customHeight="1">
      <c r="A48" s="3">
        <f t="shared" si="2"/>
        <v>45</v>
      </c>
      <c r="B48" s="23"/>
      <c r="C48" s="3" t="s">
        <v>44</v>
      </c>
      <c r="D48" s="5"/>
      <c r="E48" s="5">
        <v>500</v>
      </c>
      <c r="F48" s="5">
        <v>8.4</v>
      </c>
      <c r="G48" s="5">
        <v>340</v>
      </c>
      <c r="H48" s="6">
        <f t="shared" si="13"/>
        <v>8.0952380952380949</v>
      </c>
      <c r="I48" s="5">
        <v>23.9</v>
      </c>
      <c r="J48" s="6">
        <f t="shared" si="14"/>
        <v>7.1633444075304533</v>
      </c>
      <c r="K48" s="5"/>
      <c r="L48" s="3"/>
      <c r="M48" s="5"/>
    </row>
    <row r="49" spans="1:13" ht="14.25" customHeight="1">
      <c r="A49" s="3">
        <f t="shared" si="2"/>
        <v>46</v>
      </c>
      <c r="B49" s="23"/>
      <c r="C49" s="3" t="s">
        <v>45</v>
      </c>
      <c r="D49" s="5"/>
      <c r="E49" s="5">
        <v>500</v>
      </c>
      <c r="F49" s="5">
        <v>8.4</v>
      </c>
      <c r="G49" s="5">
        <v>340</v>
      </c>
      <c r="H49" s="6">
        <f t="shared" si="13"/>
        <v>8.0952380952380949</v>
      </c>
      <c r="I49" s="5">
        <v>24.1</v>
      </c>
      <c r="J49" s="6">
        <f t="shared" si="14"/>
        <v>7.1445182724252492</v>
      </c>
      <c r="K49" s="5"/>
      <c r="L49" s="3"/>
      <c r="M49" s="5"/>
    </row>
    <row r="50" spans="1:13" ht="14.25" customHeight="1">
      <c r="A50" s="3">
        <f t="shared" si="2"/>
        <v>47</v>
      </c>
      <c r="B50" s="24"/>
      <c r="C50" s="3" t="s">
        <v>46</v>
      </c>
      <c r="D50" s="5"/>
      <c r="E50" s="5">
        <v>500</v>
      </c>
      <c r="F50" s="5">
        <v>8.4</v>
      </c>
      <c r="G50" s="5">
        <v>382</v>
      </c>
      <c r="H50" s="6">
        <f t="shared" si="13"/>
        <v>9.0952380952380949</v>
      </c>
      <c r="I50" s="5">
        <v>23.3</v>
      </c>
      <c r="J50" s="6">
        <f t="shared" si="14"/>
        <v>8.1116832779623493</v>
      </c>
      <c r="K50" s="5"/>
      <c r="L50" s="3"/>
      <c r="M50" s="5"/>
    </row>
    <row r="51" spans="1:13" ht="14.25" customHeight="1">
      <c r="A51" s="3">
        <f t="shared" si="2"/>
        <v>48</v>
      </c>
      <c r="B51" s="7"/>
      <c r="C51" s="8"/>
      <c r="D51" s="9"/>
      <c r="E51" s="9"/>
      <c r="F51" s="9"/>
      <c r="G51" s="9"/>
      <c r="H51" s="10"/>
      <c r="I51" s="9"/>
      <c r="J51" s="10"/>
      <c r="K51" s="9"/>
      <c r="L51" s="8"/>
      <c r="M51" s="5"/>
    </row>
    <row r="52" spans="1:13" ht="14.25" customHeight="1">
      <c r="A52" s="3">
        <f t="shared" si="2"/>
        <v>49</v>
      </c>
      <c r="B52" s="26" t="s">
        <v>47</v>
      </c>
      <c r="C52" s="3" t="s">
        <v>48</v>
      </c>
      <c r="D52" s="5"/>
      <c r="E52" s="5">
        <v>500</v>
      </c>
      <c r="F52" s="5">
        <v>8.4</v>
      </c>
      <c r="G52" s="5">
        <v>382</v>
      </c>
      <c r="H52" s="6">
        <f t="shared" ref="H52:H57" si="15">G52/(E52*F52)*100</f>
        <v>9.0952380952380949</v>
      </c>
      <c r="I52" s="5">
        <v>22</v>
      </c>
      <c r="J52" s="6">
        <f t="shared" ref="J52:J57" si="16">G52/((E52*F52)/10000)*(100-I52)/(100-14)/100</f>
        <v>8.249169435215947</v>
      </c>
      <c r="K52" s="5"/>
      <c r="L52" s="3"/>
      <c r="M52" s="5"/>
    </row>
    <row r="53" spans="1:13" ht="14.25" customHeight="1">
      <c r="A53" s="3">
        <f t="shared" si="2"/>
        <v>50</v>
      </c>
      <c r="B53" s="23"/>
      <c r="C53" s="3" t="s">
        <v>49</v>
      </c>
      <c r="D53" s="5"/>
      <c r="E53" s="5">
        <v>500</v>
      </c>
      <c r="F53" s="5">
        <v>8.4</v>
      </c>
      <c r="G53" s="5">
        <v>370</v>
      </c>
      <c r="H53" s="6">
        <f t="shared" si="15"/>
        <v>8.8095238095238102</v>
      </c>
      <c r="I53" s="5">
        <v>21.1</v>
      </c>
      <c r="J53" s="6">
        <f t="shared" si="16"/>
        <v>8.0822259136212651</v>
      </c>
      <c r="K53" s="5"/>
      <c r="L53" s="3"/>
      <c r="M53" s="5"/>
    </row>
    <row r="54" spans="1:13" ht="14.25" customHeight="1">
      <c r="A54" s="3">
        <f t="shared" si="2"/>
        <v>51</v>
      </c>
      <c r="B54" s="23"/>
      <c r="C54" s="3" t="s">
        <v>50</v>
      </c>
      <c r="D54" s="5"/>
      <c r="E54" s="5">
        <v>500</v>
      </c>
      <c r="F54" s="5">
        <v>8.4</v>
      </c>
      <c r="G54" s="5">
        <v>349</v>
      </c>
      <c r="H54" s="6">
        <f t="shared" si="15"/>
        <v>8.3095238095238102</v>
      </c>
      <c r="I54" s="5">
        <v>23</v>
      </c>
      <c r="J54" s="6">
        <f t="shared" si="16"/>
        <v>7.4399224806201554</v>
      </c>
      <c r="K54" s="5"/>
      <c r="L54" s="3"/>
      <c r="M54" s="5"/>
    </row>
    <row r="55" spans="1:13" ht="14.25" customHeight="1">
      <c r="A55" s="3">
        <f t="shared" si="2"/>
        <v>52</v>
      </c>
      <c r="B55" s="23"/>
      <c r="C55" s="3" t="s">
        <v>51</v>
      </c>
      <c r="D55" s="5"/>
      <c r="E55" s="5">
        <v>500</v>
      </c>
      <c r="F55" s="5">
        <v>8.4</v>
      </c>
      <c r="G55" s="5">
        <v>365</v>
      </c>
      <c r="H55" s="6">
        <f t="shared" si="15"/>
        <v>8.6904761904761898</v>
      </c>
      <c r="I55" s="5">
        <v>21.8</v>
      </c>
      <c r="J55" s="6">
        <f t="shared" si="16"/>
        <v>7.9022702104097462</v>
      </c>
      <c r="K55" s="5"/>
      <c r="L55" s="3"/>
      <c r="M55" s="5"/>
    </row>
    <row r="56" spans="1:13" ht="14.25" customHeight="1">
      <c r="A56" s="3">
        <f t="shared" si="2"/>
        <v>53</v>
      </c>
      <c r="B56" s="23"/>
      <c r="C56" s="3" t="s">
        <v>52</v>
      </c>
      <c r="D56" s="5"/>
      <c r="E56" s="5">
        <v>500</v>
      </c>
      <c r="F56" s="5">
        <v>8.4</v>
      </c>
      <c r="G56" s="5">
        <v>386</v>
      </c>
      <c r="H56" s="6">
        <f t="shared" si="15"/>
        <v>9.1904761904761898</v>
      </c>
      <c r="I56" s="5">
        <v>22.1</v>
      </c>
      <c r="J56" s="6">
        <f t="shared" si="16"/>
        <v>8.3248615725359905</v>
      </c>
      <c r="K56" s="5"/>
      <c r="L56" s="3"/>
      <c r="M56" s="11"/>
    </row>
    <row r="57" spans="1:13" ht="14.25" customHeight="1">
      <c r="A57" s="3">
        <f t="shared" si="2"/>
        <v>54</v>
      </c>
      <c r="B57" s="24"/>
      <c r="C57" s="3" t="s">
        <v>53</v>
      </c>
      <c r="D57" s="5"/>
      <c r="E57" s="5">
        <v>500</v>
      </c>
      <c r="F57" s="5">
        <v>8.4</v>
      </c>
      <c r="G57" s="5">
        <v>529</v>
      </c>
      <c r="H57" s="6">
        <f t="shared" si="15"/>
        <v>12.595238095238095</v>
      </c>
      <c r="I57" s="5">
        <v>21.6</v>
      </c>
      <c r="J57" s="6">
        <f t="shared" si="16"/>
        <v>11.482170542635661</v>
      </c>
      <c r="K57" s="5"/>
      <c r="L57" s="3"/>
      <c r="M57" s="5"/>
    </row>
    <row r="58" spans="1:13" ht="14.25" customHeight="1">
      <c r="A58" s="3">
        <f t="shared" si="2"/>
        <v>55</v>
      </c>
      <c r="B58" s="7"/>
      <c r="C58" s="8"/>
      <c r="D58" s="9"/>
      <c r="E58" s="9"/>
      <c r="F58" s="9"/>
      <c r="G58" s="9"/>
      <c r="H58" s="10"/>
      <c r="I58" s="9"/>
      <c r="J58" s="10"/>
      <c r="K58" s="9"/>
      <c r="L58" s="8"/>
      <c r="M58" s="5"/>
    </row>
    <row r="59" spans="1:13" ht="14.25" customHeight="1">
      <c r="A59" s="3">
        <f t="shared" si="2"/>
        <v>56</v>
      </c>
      <c r="B59" s="16"/>
      <c r="C59" s="3"/>
      <c r="D59" s="5"/>
      <c r="E59" s="5"/>
      <c r="F59" s="5"/>
      <c r="G59" s="5"/>
      <c r="H59" s="6"/>
      <c r="I59" s="5"/>
      <c r="J59" s="6"/>
      <c r="K59" s="5"/>
      <c r="L59" s="3"/>
      <c r="M59" s="5"/>
    </row>
    <row r="60" spans="1:13" ht="14.25" customHeight="1">
      <c r="A60" s="3">
        <f t="shared" si="2"/>
        <v>57</v>
      </c>
      <c r="B60" s="17" t="s">
        <v>54</v>
      </c>
      <c r="C60" s="32"/>
      <c r="D60" s="32"/>
      <c r="E60" s="32"/>
      <c r="F60" s="32"/>
      <c r="G60" s="32"/>
      <c r="H60" s="32"/>
      <c r="I60" s="32"/>
      <c r="J60" s="32"/>
      <c r="K60" s="32"/>
      <c r="L60" s="33"/>
      <c r="M60" s="5"/>
    </row>
    <row r="61" spans="1:13" ht="14.25" customHeight="1">
      <c r="A61" s="3">
        <f t="shared" si="2"/>
        <v>58</v>
      </c>
      <c r="B61" s="34"/>
      <c r="C61" s="19"/>
      <c r="D61" s="19"/>
      <c r="E61" s="19"/>
      <c r="F61" s="19"/>
      <c r="G61" s="19"/>
      <c r="H61" s="19"/>
      <c r="I61" s="19"/>
      <c r="J61" s="19"/>
      <c r="K61" s="19"/>
      <c r="L61" s="35"/>
      <c r="M61" s="5"/>
    </row>
    <row r="62" spans="1:13" ht="14.25" customHeight="1">
      <c r="A62" s="3">
        <f t="shared" si="2"/>
        <v>59</v>
      </c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8"/>
      <c r="M62" s="5"/>
    </row>
    <row r="63" spans="1:13" ht="14.25" customHeight="1">
      <c r="B63" s="21" t="s">
        <v>55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3" ht="14.25" customHeight="1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2:12" ht="14.25" customHeight="1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2:12" ht="14.25" customHeight="1"/>
    <row r="67" spans="2:12" ht="14.25" customHeight="1"/>
    <row r="68" spans="2:12" ht="14.25" customHeight="1"/>
    <row r="69" spans="2:12" ht="14.25" customHeight="1"/>
    <row r="70" spans="2:12" ht="14.25" customHeight="1"/>
    <row r="71" spans="2:12" ht="14.25" customHeight="1"/>
    <row r="72" spans="2:12" ht="14.25" customHeight="1"/>
    <row r="73" spans="2:12" ht="14.25" customHeight="1"/>
    <row r="74" spans="2:12" ht="14.25" customHeight="1"/>
    <row r="75" spans="2:12" ht="14.25" customHeight="1"/>
    <row r="76" spans="2:12" ht="14.25" customHeight="1"/>
    <row r="77" spans="2:12" ht="14.25" customHeight="1"/>
    <row r="78" spans="2:12" ht="14.25" customHeight="1"/>
    <row r="79" spans="2:12" ht="14.25" customHeight="1"/>
    <row r="80" spans="2:12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</sheetData>
  <mergeCells count="11">
    <mergeCell ref="A1:L2"/>
    <mergeCell ref="B4:B6"/>
    <mergeCell ref="B8:B12"/>
    <mergeCell ref="B14:B17"/>
    <mergeCell ref="B60:L62"/>
    <mergeCell ref="B63:L65"/>
    <mergeCell ref="B19:B21"/>
    <mergeCell ref="B23:B26"/>
    <mergeCell ref="B28:B45"/>
    <mergeCell ref="B47:B50"/>
    <mergeCell ref="B52:B57"/>
  </mergeCells>
  <dataValidations count="1">
    <dataValidation type="list" allowBlank="1" showErrorMessage="1" sqref="B4">
      <formula1>Регионы</formula1>
    </dataValidation>
  </dataValidations>
  <pageMargins left="0.70866141732283472" right="0.70866141732283472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Хозяин</cp:lastModifiedBy>
  <cp:lastPrinted>2019-11-05T17:51:04Z</cp:lastPrinted>
  <dcterms:created xsi:type="dcterms:W3CDTF">2015-09-28T17:36:32Z</dcterms:created>
  <dcterms:modified xsi:type="dcterms:W3CDTF">2019-12-12T12:48:46Z</dcterms:modified>
</cp:coreProperties>
</file>