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mmac\YandexDisk-intersad\Заказы\Сезон Осень2022\Прайсы\"/>
    </mc:Choice>
  </mc:AlternateContent>
  <xr:revisionPtr revIDLastSave="0" documentId="13_ncr:1_{3EBA552C-D2CF-4D76-9D79-BBDA12C44CBD}" xr6:coauthVersionLast="47" xr6:coauthVersionMax="47" xr10:uidLastSave="{00000000-0000-0000-0000-000000000000}"/>
  <bookViews>
    <workbookView xWindow="-25440" yWindow="375" windowWidth="22245" windowHeight="15675" activeTab="1" xr2:uid="{00000000-000D-0000-FFFF-FFFF00000000}"/>
  </bookViews>
  <sheets>
    <sheet name="ЗАКАЗ-ФОРМА" sheetId="4" r:id="rId1"/>
    <sheet name="Кустарники и хвойные в конт." sheetId="7" r:id="rId2"/>
  </sheets>
  <definedNames>
    <definedName name="_xlnm._FilterDatabase" localSheetId="1" hidden="1">'Кустарники и хвойные в конт.'!$A$16:$W$633</definedName>
    <definedName name="_xlnm.Print_Area" localSheetId="0">'ЗАКАЗ-ФОРМА'!$A$1:$BI$150</definedName>
    <definedName name="_xlnm.Print_Area" localSheetId="1">'Кустарники и хвойные в конт.'!$A$1:$L$633</definedName>
    <definedName name="_xlnm.Print_Titles" localSheetId="1">'Кустарники и хвойные в конт.'!$16:$16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4" i="7" l="1"/>
  <c r="C303" i="7"/>
  <c r="C302" i="7"/>
  <c r="C301" i="7"/>
  <c r="C299" i="7"/>
  <c r="C297" i="7"/>
  <c r="C296" i="7"/>
  <c r="C293" i="7"/>
  <c r="C289" i="7"/>
  <c r="C287" i="7"/>
  <c r="C285" i="7"/>
  <c r="C283" i="7"/>
  <c r="C278" i="7"/>
  <c r="C274" i="7"/>
  <c r="C267" i="7"/>
  <c r="C264" i="7"/>
  <c r="C260" i="7"/>
  <c r="C259" i="7"/>
  <c r="C258" i="7"/>
  <c r="C257" i="7"/>
  <c r="C253" i="7"/>
  <c r="C245" i="7"/>
  <c r="C243" i="7"/>
  <c r="C242" i="7"/>
  <c r="C241" i="7"/>
  <c r="C240" i="7"/>
  <c r="C238" i="7"/>
  <c r="C230" i="7"/>
  <c r="C229" i="7"/>
  <c r="C227" i="7"/>
  <c r="C222" i="7"/>
  <c r="C221" i="7"/>
  <c r="C220" i="7"/>
  <c r="C219" i="7"/>
  <c r="C218" i="7"/>
  <c r="C215" i="7"/>
  <c r="C205" i="7"/>
  <c r="C202" i="7"/>
  <c r="C198" i="7"/>
  <c r="C193" i="7"/>
  <c r="C192" i="7"/>
  <c r="C191" i="7"/>
  <c r="C190" i="7"/>
  <c r="C189" i="7"/>
  <c r="C188" i="7"/>
  <c r="C187" i="7"/>
  <c r="C186" i="7"/>
  <c r="C185" i="7"/>
  <c r="C183" i="7"/>
  <c r="C182" i="7"/>
  <c r="C181" i="7"/>
  <c r="C178" i="7"/>
  <c r="C177" i="7"/>
  <c r="C175" i="7"/>
  <c r="C173" i="7"/>
  <c r="C172" i="7"/>
  <c r="C170" i="7"/>
  <c r="C169" i="7"/>
  <c r="C168" i="7"/>
  <c r="C167" i="7"/>
  <c r="C166" i="7"/>
  <c r="C165" i="7"/>
  <c r="C164" i="7"/>
  <c r="C159" i="7"/>
  <c r="C158" i="7"/>
  <c r="C157" i="7"/>
  <c r="C156" i="7"/>
  <c r="C155" i="7"/>
  <c r="C152" i="7"/>
  <c r="C151" i="7"/>
  <c r="C150" i="7"/>
  <c r="C149" i="7"/>
  <c r="C147" i="7"/>
  <c r="C146" i="7"/>
  <c r="C142" i="7"/>
  <c r="C141" i="7"/>
  <c r="C140" i="7"/>
  <c r="C137" i="7"/>
  <c r="C131" i="7"/>
  <c r="C130" i="7"/>
  <c r="C129" i="7"/>
  <c r="C128" i="7"/>
  <c r="C127" i="7"/>
  <c r="C126" i="7"/>
  <c r="C122" i="7"/>
  <c r="C121" i="7"/>
  <c r="C120" i="7"/>
  <c r="C119" i="7"/>
  <c r="C118" i="7"/>
  <c r="C117" i="7"/>
  <c r="C115" i="7"/>
  <c r="C113" i="7"/>
  <c r="C112" i="7"/>
  <c r="C111" i="7"/>
  <c r="C110" i="7"/>
  <c r="C103" i="7"/>
  <c r="C98" i="7"/>
  <c r="C97" i="7"/>
  <c r="C96" i="7"/>
  <c r="C95" i="7"/>
  <c r="C93" i="7"/>
  <c r="C92" i="7"/>
  <c r="C91" i="7"/>
  <c r="C86" i="7"/>
  <c r="C81" i="7"/>
  <c r="C80" i="7"/>
  <c r="C77" i="7"/>
  <c r="C73" i="7"/>
  <c r="C70" i="7"/>
  <c r="C66" i="7"/>
  <c r="C65" i="7"/>
  <c r="C64" i="7"/>
  <c r="C63" i="7"/>
  <c r="C57" i="7"/>
  <c r="C56" i="7"/>
  <c r="C52" i="7"/>
  <c r="C50" i="7"/>
  <c r="C49" i="7"/>
  <c r="C48" i="7"/>
  <c r="C47" i="7"/>
  <c r="C46" i="7"/>
  <c r="C45" i="7"/>
  <c r="C44" i="7"/>
  <c r="C43" i="7"/>
  <c r="C42" i="7"/>
  <c r="C41" i="7"/>
  <c r="C36" i="7"/>
  <c r="C35" i="7"/>
  <c r="C34" i="7"/>
  <c r="C33" i="7"/>
  <c r="C31" i="7"/>
  <c r="C30" i="7"/>
  <c r="C27" i="7"/>
  <c r="C26" i="7"/>
  <c r="C25" i="7"/>
  <c r="C24" i="7"/>
  <c r="C23" i="7"/>
  <c r="C22" i="7"/>
  <c r="B633" i="7"/>
  <c r="B632" i="7"/>
  <c r="B631" i="7"/>
  <c r="B630" i="7"/>
  <c r="B629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7" i="7"/>
  <c r="B286" i="7"/>
  <c r="B285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C21" i="7"/>
  <c r="B21" i="7"/>
  <c r="B20" i="7"/>
  <c r="B19" i="7"/>
  <c r="B18" i="7"/>
  <c r="BB36" i="4" l="1"/>
  <c r="BB34" i="4"/>
  <c r="J11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7" i="7"/>
  <c r="M286" i="7"/>
  <c r="M285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633" i="7"/>
  <c r="M632" i="7"/>
  <c r="M631" i="7"/>
  <c r="M630" i="7"/>
  <c r="M629" i="7"/>
  <c r="M626" i="7"/>
  <c r="M625" i="7"/>
  <c r="M624" i="7"/>
  <c r="M623" i="7"/>
  <c r="M622" i="7"/>
  <c r="M621" i="7"/>
  <c r="M620" i="7"/>
  <c r="M619" i="7"/>
  <c r="M618" i="7"/>
  <c r="M617" i="7"/>
  <c r="M616" i="7"/>
  <c r="M615" i="7"/>
  <c r="M614" i="7"/>
  <c r="M613" i="7"/>
  <c r="M612" i="7"/>
  <c r="M611" i="7"/>
  <c r="M610" i="7"/>
  <c r="M609" i="7"/>
  <c r="M608" i="7"/>
  <c r="M607" i="7"/>
  <c r="M606" i="7"/>
  <c r="M605" i="7"/>
  <c r="M604" i="7"/>
  <c r="M603" i="7"/>
  <c r="M602" i="7"/>
  <c r="M601" i="7"/>
  <c r="M600" i="7"/>
  <c r="M599" i="7"/>
  <c r="M598" i="7"/>
  <c r="M597" i="7"/>
  <c r="M596" i="7"/>
  <c r="M595" i="7"/>
  <c r="M594" i="7"/>
  <c r="M593" i="7"/>
  <c r="M592" i="7"/>
  <c r="M591" i="7"/>
  <c r="M590" i="7"/>
  <c r="M589" i="7"/>
  <c r="M588" i="7"/>
  <c r="M587" i="7"/>
  <c r="M586" i="7"/>
  <c r="M585" i="7"/>
  <c r="M584" i="7"/>
  <c r="M583" i="7"/>
  <c r="M582" i="7"/>
  <c r="M581" i="7"/>
  <c r="M580" i="7"/>
  <c r="M579" i="7"/>
  <c r="M578" i="7"/>
  <c r="M577" i="7"/>
  <c r="M576" i="7"/>
  <c r="M575" i="7"/>
  <c r="M574" i="7"/>
  <c r="M573" i="7"/>
  <c r="M572" i="7"/>
  <c r="M571" i="7"/>
  <c r="M570" i="7"/>
  <c r="M569" i="7"/>
  <c r="M568" i="7"/>
  <c r="M567" i="7"/>
  <c r="M566" i="7"/>
  <c r="M565" i="7"/>
  <c r="M564" i="7"/>
  <c r="M563" i="7"/>
  <c r="M562" i="7"/>
  <c r="M561" i="7"/>
  <c r="M560" i="7"/>
  <c r="M559" i="7"/>
  <c r="M558" i="7"/>
  <c r="M557" i="7"/>
  <c r="M556" i="7"/>
  <c r="M555" i="7"/>
  <c r="M554" i="7"/>
  <c r="M553" i="7"/>
  <c r="M552" i="7"/>
  <c r="M551" i="7"/>
  <c r="M550" i="7"/>
  <c r="M549" i="7"/>
  <c r="M548" i="7"/>
  <c r="M547" i="7"/>
  <c r="M546" i="7"/>
  <c r="M545" i="7"/>
  <c r="M544" i="7"/>
  <c r="M543" i="7"/>
  <c r="M542" i="7"/>
  <c r="M541" i="7"/>
  <c r="M540" i="7"/>
  <c r="M539" i="7"/>
  <c r="M538" i="7"/>
  <c r="M537" i="7"/>
  <c r="M536" i="7"/>
  <c r="M535" i="7"/>
  <c r="M534" i="7"/>
  <c r="M533" i="7"/>
  <c r="M532" i="7"/>
  <c r="M531" i="7"/>
  <c r="M530" i="7"/>
  <c r="M529" i="7"/>
  <c r="M528" i="7"/>
  <c r="M527" i="7"/>
  <c r="M526" i="7"/>
  <c r="M525" i="7"/>
  <c r="M524" i="7"/>
  <c r="M523" i="7"/>
  <c r="M522" i="7"/>
  <c r="M521" i="7"/>
  <c r="M520" i="7"/>
  <c r="M519" i="7"/>
  <c r="M518" i="7"/>
  <c r="M517" i="7"/>
  <c r="M516" i="7"/>
  <c r="M515" i="7"/>
  <c r="M514" i="7"/>
  <c r="M513" i="7"/>
  <c r="M512" i="7"/>
  <c r="M511" i="7"/>
  <c r="M510" i="7"/>
  <c r="M509" i="7"/>
  <c r="M508" i="7"/>
  <c r="M507" i="7"/>
  <c r="M506" i="7"/>
  <c r="M505" i="7"/>
  <c r="M504" i="7"/>
  <c r="M503" i="7"/>
  <c r="M502" i="7"/>
  <c r="M501" i="7"/>
  <c r="M500" i="7"/>
  <c r="M499" i="7"/>
  <c r="M498" i="7"/>
  <c r="M497" i="7"/>
  <c r="M496" i="7"/>
  <c r="M495" i="7"/>
  <c r="M494" i="7"/>
  <c r="M493" i="7"/>
  <c r="M492" i="7"/>
  <c r="M491" i="7"/>
  <c r="M490" i="7"/>
  <c r="M489" i="7"/>
  <c r="M488" i="7"/>
  <c r="M487" i="7"/>
  <c r="M486" i="7"/>
  <c r="M485" i="7"/>
  <c r="M484" i="7"/>
  <c r="M483" i="7"/>
  <c r="M482" i="7"/>
  <c r="M481" i="7"/>
  <c r="M480" i="7"/>
  <c r="M479" i="7"/>
  <c r="M478" i="7"/>
  <c r="M477" i="7"/>
  <c r="M476" i="7"/>
  <c r="M475" i="7"/>
  <c r="M474" i="7"/>
  <c r="M473" i="7"/>
  <c r="M472" i="7"/>
  <c r="M471" i="7"/>
  <c r="M470" i="7"/>
  <c r="M469" i="7"/>
  <c r="M468" i="7"/>
  <c r="M467" i="7"/>
  <c r="M466" i="7"/>
  <c r="M465" i="7"/>
  <c r="M464" i="7"/>
  <c r="M463" i="7"/>
  <c r="M462" i="7"/>
  <c r="M461" i="7"/>
  <c r="M460" i="7"/>
  <c r="M459" i="7"/>
  <c r="M458" i="7"/>
  <c r="M457" i="7"/>
  <c r="M456" i="7"/>
  <c r="M455" i="7"/>
  <c r="M454" i="7"/>
  <c r="M453" i="7"/>
  <c r="M452" i="7"/>
  <c r="M451" i="7"/>
  <c r="M450" i="7"/>
  <c r="M449" i="7"/>
  <c r="M448" i="7"/>
  <c r="M447" i="7"/>
  <c r="M446" i="7"/>
  <c r="M445" i="7"/>
  <c r="M444" i="7"/>
  <c r="M443" i="7"/>
  <c r="M442" i="7"/>
  <c r="M441" i="7"/>
  <c r="M440" i="7"/>
  <c r="M439" i="7"/>
  <c r="M438" i="7"/>
  <c r="M437" i="7"/>
  <c r="M436" i="7"/>
  <c r="M435" i="7"/>
  <c r="M434" i="7"/>
  <c r="M433" i="7"/>
  <c r="M432" i="7"/>
  <c r="M431" i="7"/>
  <c r="M430" i="7"/>
  <c r="M429" i="7"/>
  <c r="M428" i="7"/>
  <c r="M427" i="7"/>
  <c r="M426" i="7"/>
  <c r="M425" i="7"/>
  <c r="M424" i="7"/>
  <c r="M423" i="7"/>
  <c r="M422" i="7"/>
  <c r="M421" i="7"/>
  <c r="M420" i="7"/>
  <c r="M419" i="7"/>
  <c r="M418" i="7"/>
  <c r="M417" i="7"/>
  <c r="M416" i="7"/>
  <c r="M415" i="7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M395" i="7"/>
  <c r="M394" i="7"/>
  <c r="M393" i="7"/>
  <c r="M392" i="7"/>
  <c r="M391" i="7"/>
  <c r="M390" i="7"/>
  <c r="M389" i="7"/>
  <c r="M388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9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AK36" i="4" l="1"/>
  <c r="H7" i="7"/>
  <c r="AK34" i="4"/>
  <c r="H2" i="7" l="1"/>
  <c r="AK38" i="4" l="1"/>
  <c r="AK42" i="4" s="1"/>
  <c r="AP47" i="4" l="1"/>
  <c r="AE47" i="4"/>
</calcChain>
</file>

<file path=xl/sharedStrings.xml><?xml version="1.0" encoding="utf-8"?>
<sst xmlns="http://schemas.openxmlformats.org/spreadsheetml/2006/main" count="4795" uniqueCount="1778">
  <si>
    <t>Сентябрьская</t>
  </si>
  <si>
    <t>Actinidia kolomikta Sentyabraskaya</t>
  </si>
  <si>
    <t>Арония сливолистная</t>
  </si>
  <si>
    <t>Викинг</t>
  </si>
  <si>
    <t>Небольшой кустарник с многочисленными побегами. Крона компактная, но позже становится раскидистой. Медленнорастущий. Годовойприрост 10-15см. Цветки белые или розоватые, в щитковидных соцветиях. Листья , когда распускаются оранжево-красные, летом-тёмно-зелёные, а осенью принимают ярко-красно-пурпурную окраску. Плоды округлые, тёмно-красные, крупные. Созревают в сентябре.</t>
  </si>
  <si>
    <t>Неро</t>
  </si>
  <si>
    <t>Vaccinium corymbosum Bluejay</t>
  </si>
  <si>
    <t>Патриот</t>
  </si>
  <si>
    <t>Vaccinium corymbosum Patriot</t>
  </si>
  <si>
    <t>Один из самых продуктивных сортов голубики. Ягоды крупные с отличным вкусом. Хорошая устойчивость к корневым болезням. Сильнорастущий, редкий, прямостоячий куст высотой - 1,2–1,8 м. Плодоношение с середины июля. Урожайность 5-7 к с куста.</t>
  </si>
  <si>
    <t>200-250</t>
  </si>
  <si>
    <t>5м</t>
  </si>
  <si>
    <t>Rubus fruticosus Thornless Evergreen</t>
  </si>
  <si>
    <t>Ранний, урожайный, гладкоствольный сорт. Ягоды сладкие, крупные, до 8г. Не дает поросли</t>
  </si>
  <si>
    <t>Туламин</t>
  </si>
  <si>
    <t>Rubus idaeus Tulameen</t>
  </si>
  <si>
    <t>Сорт поздний. Канадской селекции. Плодоносит на двулетних побегах. Малое количество шипов. Ягоды очень красивые, вкусные, крупные, вытянутые. Ягода средним весом 5-7г. Плодоносит с середины июля до сентября.</t>
  </si>
  <si>
    <t>Джонкер ван Тетс</t>
  </si>
  <si>
    <t>Ribes rubrum Jonkheer van Tets</t>
  </si>
  <si>
    <t>Новинка</t>
  </si>
  <si>
    <t>Вимс Ред</t>
  </si>
  <si>
    <t>Диамантино</t>
  </si>
  <si>
    <t>Куст раскидистый. Кисти до 40см ! Сначала белого цвета, затем розовеют и доходят до фиолетого-пурпурного</t>
  </si>
  <si>
    <t>Hydrangea paniculata Magical Sweet Summer</t>
  </si>
  <si>
    <t>Пинк Диамонд</t>
  </si>
  <si>
    <t>Кустарник до 3м высотой. Годовой прирост 30см. Цветёт с июля до сентября.</t>
  </si>
  <si>
    <t>Полярный Медведь</t>
  </si>
  <si>
    <t>Hydrangea paniculata Polar Bear</t>
  </si>
  <si>
    <t>Cotoneaster prostratus Streib's Findling</t>
  </si>
  <si>
    <t>Крушина ольховидная</t>
  </si>
  <si>
    <t>Аспленифолия</t>
  </si>
  <si>
    <t>170-200</t>
  </si>
  <si>
    <t>Pachysandra terminalis Green Carpet</t>
  </si>
  <si>
    <t>Карликовый неприхотливый кустарничек. Образует плотные подушки. Цветёт в конце апреля-мае.</t>
  </si>
  <si>
    <t>40-60</t>
  </si>
  <si>
    <t>Physocarpus opulifolius Dart's Gold</t>
  </si>
  <si>
    <t>Лэди ин Рэд</t>
  </si>
  <si>
    <t>Свитхерт</t>
  </si>
  <si>
    <t>Декоративная темно-зеленая листва с пятнами и полосками золотисто-желтого цвета. Цветки голубые с лиловым оттенком , полумахровые, крупные, душистые. Соцветия до 25 см. длиной</t>
  </si>
  <si>
    <t>Один из самых известных сортов Лемуана. Цветки махровые, розовые с атласным отливом, собраны в очень крупные соцветия. Серединка цветка белая. Цветет обильно и продолжительно (2-3 недели).</t>
  </si>
  <si>
    <t>Розовато-белая с перламутровым отливом сирень. Цветы махровые. Соцветия крупные, вертикальные. Куст средней высоты, широкий. Цветение обильное, ежегодное, продолжительное. Срок цветения средний.</t>
  </si>
  <si>
    <t>Спирея Вангутта</t>
  </si>
  <si>
    <t>60-70</t>
  </si>
  <si>
    <t>Вирджинал</t>
  </si>
  <si>
    <t>10м</t>
  </si>
  <si>
    <t>Кримзон энд Голд</t>
  </si>
  <si>
    <t>Chaenomeles x superba Crimson and Gold</t>
  </si>
  <si>
    <t>Раскидистый кустарник. Крона широко округлая, плотная. Цветёт в мае красными крупными цветками с жёлтыми тычинками. Плоды съедобные.</t>
  </si>
  <si>
    <t>Николин</t>
  </si>
  <si>
    <t>Chaenomeles x superba Nicoline</t>
  </si>
  <si>
    <t>Раскидистый кустарник. Крона широко раскидистая. Цветёт в мае алыми крупными цветками. Плоды съедобные.</t>
  </si>
  <si>
    <t>Салмон Горизон</t>
  </si>
  <si>
    <t>Chaenomeles x superba Salmon Horizon</t>
  </si>
  <si>
    <t>Раскидистый кустарник. Крона широко раскидистая. Цветёт в мае лососевыми крупными цветками. Плоды съедобные.</t>
  </si>
  <si>
    <t>80-120</t>
  </si>
  <si>
    <t>Имеет овальные плоды около 3 см длиной и 2,5 см шириной с коричнево-красным румянцем. Очень вкусные, ароматные, можно есть с кожурой. Плоды созревают в начале октября. Начинает плодоношение на 3-4 год.</t>
  </si>
  <si>
    <t>8-10м</t>
  </si>
  <si>
    <t>Мужской тип, опылитель для всех сортов вида Actinidia arguta. Цветёт в июне.</t>
  </si>
  <si>
    <t>Титания</t>
  </si>
  <si>
    <t>Ribes nígrum Titania</t>
  </si>
  <si>
    <t>Смородино-крыжовниковый гибрид</t>
  </si>
  <si>
    <t>Пахизандра верхушечная</t>
  </si>
  <si>
    <t>Чубушник</t>
  </si>
  <si>
    <t>Philadelphus Manteau dHermine</t>
  </si>
  <si>
    <t>Philadelphus Minnesota Snowflake</t>
  </si>
  <si>
    <t>Philadelphus Snowbelle</t>
  </si>
  <si>
    <t>Philadelphus Virginal</t>
  </si>
  <si>
    <t>Пузыреплодник калинолистный</t>
  </si>
  <si>
    <t>Physocarpus opulifolius Red Baron</t>
  </si>
  <si>
    <t>Salix integra Hakuro-nishiki</t>
  </si>
  <si>
    <t>Ива цельнолистная</t>
  </si>
  <si>
    <t>Кустарник с компактной кроной, не разваливается. Побеги красноватые, листья зелёные с широкой жёлтой камой. Цветки белые, собраны в щитки</t>
  </si>
  <si>
    <t>Крупный кустарник. Раскидистый. Лист зелёный с белой, перистой каймой. Стебли красные,декоративен в зимнее время.</t>
  </si>
  <si>
    <t>Шаровидная форма. Побеги красные. Очень декоративно выглядят побеги и листья бело- розово- зелёные, которые чем старше, тем зеленее. Так как молодые ростки выглядят наиболее декоративно, надо растение сильно подстригать 2-3 раза в период вегетации. .</t>
  </si>
  <si>
    <t>Средне-позднего срока созревания. Сильнорослый, с большими листьями. Устойчив к грибковым заболеваниям. Высокоурожайный. Ягоды достаточно крупные до 3 г, выровненные по размеру, плотные с сухим отрывом, хорошего, кисло-сладкого вкуса.</t>
  </si>
  <si>
    <t>высота взрослого растения, см</t>
  </si>
  <si>
    <t>Сиреневато-розовая листва. Эффектные жёлтые цветки в кистевых соцветиях до 5 см в длину. Цветение в мае. Ягоды красные, в сентябре-октябре. Побеги красного цвета</t>
  </si>
  <si>
    <t>Крона раскидистая, стебли красные, лист пятнистый, розово-пурпурный. Очень декоративный, благодаря разнообразной окраске. Цветки снаружи красные, внутри-жёлтые.</t>
  </si>
  <si>
    <t>Компактный. Листья пурпурные, цветки жёлтые, крона куполообразная</t>
  </si>
  <si>
    <t>Лист от фиолетового с зелёной каймой до розово-красного с жёлтой. Цветки снаружи красные, внутри-жёлтые.</t>
  </si>
  <si>
    <t>Крона подушковидная. Листва мелкая, изумрудно-зелёная, к осени краснеет и желтеет. Цветки жёлтые с красным. Очень ценный сорт, особенно для использования в качестве покровного растения.</t>
  </si>
  <si>
    <t>Карликовый компактный кустарник с низкой шарообразной кроной, дорастающий до высоты 0,5 м и ширины 0,8 м. Лист зелёно-жёлтый, к осени красный. Цветки снаружи красные, внутри жёлтые.</t>
  </si>
  <si>
    <t>Густой, с прямыми ветвями. Листья большие, золотисто– желтые с карминно– красной каемкой, осенью приобретают оранжево –красную окраску, весьма декоративные.</t>
  </si>
  <si>
    <t>Форма колонновидная. Молодые листья золотисто-зелёные, затем пёстрые, кремово-зелёные, осенью оранжевые. Стойкий к засухам и низким температурам.</t>
  </si>
  <si>
    <t>Крона раскидистая, лист пурпурно-красный с розовой пятнистостью. Очень эффектный</t>
  </si>
  <si>
    <t>Вертикальная, колонновидная форма. Листья пурпурные, к осени становятся алыми. Один из наиболее привлекательных.</t>
  </si>
  <si>
    <t>Колонновидная крона, молодые листья розового цвета, потом окрашиваются в фиолетовый. Один из наиболее тёмных.Цветки снаружи красные, внутри-жёлтые.</t>
  </si>
  <si>
    <t>Прямостоячий колючий кустарник, идеален для живой изгороди. Лист зелёный, со временем окрашивается в красный цвет. Цветёт жёлтыми цветками.</t>
  </si>
  <si>
    <t>Крона куполообразная. Шапки цветков сначала зеленоватые, потом белые. Очень крупные. Лист светло-зелёный, широко-эллиптический, осенью желтовато-зелёный</t>
  </si>
  <si>
    <t>Раскидистый кустарник с ажурной кроной. Лист округлый, зелёный, осенью-жёлтый. Обильно цветёт в июне-сентябре кремово-белыми соцветиями, диаметром до 20см!</t>
  </si>
  <si>
    <t>Компактный. Может выращиваться в садовых вазонах. Цветки сначала белые, затем розовые. Очень эффектные.</t>
  </si>
  <si>
    <t>Наиболее красивый. Разветвление редкое, побеги жёсткие, образуют шарообразную форму, сгибаясь под тяжестью соцветий. Окрас изначально белый, затем розовеет и становится розово-красным</t>
  </si>
  <si>
    <t>Куст густой, цветёт на побегах текущего года. Побеги в верхней части тёмно-фиолетовые. Кисти соцветий очень крупные. Сначала жёлто-зеленоватые, позднее-кремово-белые</t>
  </si>
  <si>
    <t>Ветви прямые, мощные. Кисти свежего, лаймового цвета, позднее-кремово-белые. Цветение в августе-сентябре.</t>
  </si>
  <si>
    <t>Соцветия конические. Сначала белые, потом розовые, затем тёмно-розовые</t>
  </si>
  <si>
    <t>Цветёт с августа по октябрь белыми соцветиями до 20см в длину. К осени розовеют</t>
  </si>
  <si>
    <t>Компактное растение с жёсткими ветвями, которые хорошо держат многочисленные плотные соцветия. Окрас от белого до сиренево-розового.</t>
  </si>
  <si>
    <t>Кустарник с прямыми ветвями. Соцветия очень крупные, плотные. Изначально белого цвета, а затем розовеют. Молодая листва желтого цвета, затем зеленеет</t>
  </si>
  <si>
    <t>Вьющееся растение, до 15м высоты, годовой прирост ок. 100 см. Листья состоящие из пяти листочков, осенью окрашиваются в багрово- красный. Плоды темно- синие. Сильно цепляется опор присосками, находящимися на кончиках усов.</t>
  </si>
  <si>
    <t>Cercidiphyllum japonicum</t>
  </si>
  <si>
    <t>Багряник японский</t>
  </si>
  <si>
    <t>Cornus alba Elegantissima</t>
  </si>
  <si>
    <t>Cornus alba Sibirica Variegata</t>
  </si>
  <si>
    <t>Cornus alba Spaethii</t>
  </si>
  <si>
    <t>Cotoneaster horizontalis</t>
  </si>
  <si>
    <t>Cotoneaster suecicus Coral Beauty</t>
  </si>
  <si>
    <t>Кизильник гибридный</t>
  </si>
  <si>
    <t>Бересклет крылатый</t>
  </si>
  <si>
    <t>Euonymus alatus Compactus</t>
  </si>
  <si>
    <t>Оригинальный сорт с каймой на лепестках. Цветки пурпурно-красные с белой четкой каймой по краям, крупные, диаметром 2,2 см, со слабым ароматом. Метёлки размером 18х8 см. Кусты средних размеров. Цветёт в поздние сроки</t>
  </si>
  <si>
    <t>Кустарник с тонкими, изящно выгнутыми побегами. Декоративны розовато-белые ягоды, усыпающие кустарник ближе к осени</t>
  </si>
  <si>
    <t>Раскидистый кустарник с широколанцетными листьями. Цветёт с июля до заморозков ярко-розовыми цветками в густых пирамидальных соцветиях, до 20 см в длину.</t>
  </si>
  <si>
    <t>Сильнорастущий раскидистый кустарник.Побеги поникающие. Цветёт обильно весной белыми цветками. Цветение длится около 20 дней. Медонос.</t>
  </si>
  <si>
    <t>Куст с поникающими побегами. Листья тускло-зелёные, цветы белоснежные, цветут до распускания листьев весной.</t>
  </si>
  <si>
    <t>Низкий компактный кустарник с малахитовыми узколанцетными листьями. Окраска соцветий меняется от белой, розовой до лилово-розовой. Цветёт в июле - августе.</t>
  </si>
  <si>
    <t>Код товара</t>
  </si>
  <si>
    <t>60-80</t>
  </si>
  <si>
    <t>170</t>
  </si>
  <si>
    <t>160</t>
  </si>
  <si>
    <t>60</t>
  </si>
  <si>
    <t>30м</t>
  </si>
  <si>
    <t>50</t>
  </si>
  <si>
    <t>Крона компактная,сначала вертикальная, потом широкоокруглая. Растет медленно. Лист мелкий разных оттенков жёлтого. Осенью на солнце окрас до оранжевого. Цветы жёлтые, снаружи красноватые.</t>
  </si>
  <si>
    <t>Багателле</t>
  </si>
  <si>
    <t>Компактный кустарник с низкой кроной. Растёт медленно, ежегодный прирост 2 см. Листья летом-коричневые, осенью-красные. Плоды созревают в октябре. Кустарник хорошо восстанавливается после обмерзания. Цветёт жёлтыми цветками в мае.</t>
  </si>
  <si>
    <t>40-50</t>
  </si>
  <si>
    <t>Berberis thunbergii Coronita</t>
  </si>
  <si>
    <t>Форма колонновидная. Листва кораллово-розовая, осенью красная. (P10,5)</t>
  </si>
  <si>
    <t>Берёза карликовая</t>
  </si>
  <si>
    <t>Образует округлый ветвистый куст до 0,2-0,6 м высотой с мелкими, до 1,5 см в диаметре, круглыми листьями на коротких черешках. Осенью листья окрашиваются в желтый цвет. Растёт медленно. Цветет в начале мая. Плоды созревают в конце июля. Хороший вариант для каменистых садиков.</t>
  </si>
  <si>
    <t>20-60</t>
  </si>
  <si>
    <t>200-300</t>
  </si>
  <si>
    <t>300-400</t>
  </si>
  <si>
    <t>Вишня железистая</t>
  </si>
  <si>
    <t>Альба Плена</t>
  </si>
  <si>
    <t>Кустарник до 1,5 м высотой. Ветви гибкие, тёмно- красные изгибаются и придают кроне форму шара. Цветёт в мае-июне. Плодов не завязывает.</t>
  </si>
  <si>
    <t>Гортензия шершавая</t>
  </si>
  <si>
    <t>Саржента</t>
  </si>
  <si>
    <t>Hydrangea aspera Sargentiana</t>
  </si>
  <si>
    <t>240-300</t>
  </si>
  <si>
    <t>Syringa meyeri Palibin</t>
  </si>
  <si>
    <t>Сирень Мейера</t>
  </si>
  <si>
    <t>Сирень обыкновенная</t>
  </si>
  <si>
    <t>Syringa vulgaris Aucubaefolia</t>
  </si>
  <si>
    <t>Syringa vulgaris Beauty of Moscow</t>
  </si>
  <si>
    <t>Syringa vulgaris Belle de Nancy</t>
  </si>
  <si>
    <t>Syringa vulgaris Charles Joly</t>
  </si>
  <si>
    <t>Syringa vulgaris Primrose</t>
  </si>
  <si>
    <t>Syringa vulgaris Sensation</t>
  </si>
  <si>
    <t>Калина обыкновенная</t>
  </si>
  <si>
    <t>Viburnum opulus Roseum</t>
  </si>
  <si>
    <t>Актинидия коломикта</t>
  </si>
  <si>
    <t>Aronia prunifolia Nero</t>
  </si>
  <si>
    <t>Aronia prunifolia Viking</t>
  </si>
  <si>
    <t>Барбарис оттавский</t>
  </si>
  <si>
    <t>Барбарис Тунберга</t>
  </si>
  <si>
    <t>Berberis thunbergii Atropurpurea Nana</t>
  </si>
  <si>
    <t>Berberis thunbergii Aurea</t>
  </si>
  <si>
    <t>Berberis thunbergii Bagatelle</t>
  </si>
  <si>
    <t>Berberis thunbergii Erecta</t>
  </si>
  <si>
    <t>Berberis thunbergii Golden Ring</t>
  </si>
  <si>
    <t>Berberis thunbergii Green Carpet</t>
  </si>
  <si>
    <t>Berberis thunbergii Harlequin</t>
  </si>
  <si>
    <t>Berberis thunbergii Helmond Pillar</t>
  </si>
  <si>
    <t>Berberis thunbergii Kobold</t>
  </si>
  <si>
    <t>Berberis thunbergii Maria</t>
  </si>
  <si>
    <t>Berberis thunbergii Pink Queen</t>
  </si>
  <si>
    <t>Berberis thunbergii Powwow</t>
  </si>
  <si>
    <t>Berberis thunbergii Red Pillar</t>
  </si>
  <si>
    <t>Клиент (Юр. лицо, ЧП, ИП, Физ. лицо):</t>
  </si>
  <si>
    <t>Полный адрес:</t>
  </si>
  <si>
    <t>Телефон:</t>
  </si>
  <si>
    <t>Контактное лицо:</t>
  </si>
  <si>
    <t>Название транспортной компании:</t>
  </si>
  <si>
    <t>ИНН, КПП:</t>
  </si>
  <si>
    <t>Способ получения товара (самовывоз, тр.комп.):</t>
  </si>
  <si>
    <t>400.000 руб.</t>
  </si>
  <si>
    <t>300.000 руб.</t>
  </si>
  <si>
    <t>свыше</t>
  </si>
  <si>
    <t>Hydrangea anomala petiolaris</t>
  </si>
  <si>
    <t>Гортензия древовидная</t>
  </si>
  <si>
    <t>Hydrangea paniculata Grandiflora</t>
  </si>
  <si>
    <t>Hydrangea paniculata Phantom</t>
  </si>
  <si>
    <t>Hydrangea paniculata Pink Diamond</t>
  </si>
  <si>
    <t>Hydrangea paniculata Pink Lady</t>
  </si>
  <si>
    <t>Описание</t>
  </si>
  <si>
    <t>80-100</t>
  </si>
  <si>
    <t>50-100</t>
  </si>
  <si>
    <t>90-120</t>
  </si>
  <si>
    <t>Пинк Леди</t>
  </si>
  <si>
    <t>Техас Скарлет</t>
  </si>
  <si>
    <t>Суперба</t>
  </si>
  <si>
    <t>Berberis ottawensis Superba</t>
  </si>
  <si>
    <t>Адмирэйшн</t>
  </si>
  <si>
    <t>Арлекин</t>
  </si>
  <si>
    <t>Атропурпурея Нана</t>
  </si>
  <si>
    <t>Аурея</t>
  </si>
  <si>
    <t>Голден Ринг</t>
  </si>
  <si>
    <t>Грин Карпет</t>
  </si>
  <si>
    <t>Кобольд</t>
  </si>
  <si>
    <t>Коронита</t>
  </si>
  <si>
    <t>Мария</t>
  </si>
  <si>
    <t>Оранж Рокет</t>
  </si>
  <si>
    <t>ПауВау</t>
  </si>
  <si>
    <t>Пинк Куин</t>
  </si>
  <si>
    <t>Ред Пиллар</t>
  </si>
  <si>
    <t>Хелмонд Пиллар</t>
  </si>
  <si>
    <t>Эректа</t>
  </si>
  <si>
    <t>Вариегата</t>
  </si>
  <si>
    <t>Компактус</t>
  </si>
  <si>
    <t>Аннабелле</t>
  </si>
  <si>
    <t>Hydrangea arborescens Annabelle</t>
  </si>
  <si>
    <t>Грандифлора</t>
  </si>
  <si>
    <t>Hydrangea arborescens Grandiflora</t>
  </si>
  <si>
    <t>100-150</t>
  </si>
  <si>
    <t>Бобо</t>
  </si>
  <si>
    <t>Ванилле Фрайз</t>
  </si>
  <si>
    <t>Диамонд Руж</t>
  </si>
  <si>
    <t>Кэндлилайт</t>
  </si>
  <si>
    <t>Лаймлайт</t>
  </si>
  <si>
    <t>Мега Минди</t>
  </si>
  <si>
    <t>Пинки Винки</t>
  </si>
  <si>
    <t>Сандае Фрайз</t>
  </si>
  <si>
    <t>Фантом</t>
  </si>
  <si>
    <t>15м</t>
  </si>
  <si>
    <t>Сибирика Вариегата</t>
  </si>
  <si>
    <t>Спаети</t>
  </si>
  <si>
    <t>Элегантиссима</t>
  </si>
  <si>
    <t>Дёрен красный</t>
  </si>
  <si>
    <t>Компресса</t>
  </si>
  <si>
    <t>Хакуро Нишики</t>
  </si>
  <si>
    <t>Розеум</t>
  </si>
  <si>
    <t>Корал Бьюти</t>
  </si>
  <si>
    <t>Стрейбс Файндлинг</t>
  </si>
  <si>
    <t>Дартс Голд</t>
  </si>
  <si>
    <t>Диаболо</t>
  </si>
  <si>
    <t>Ред Барон</t>
  </si>
  <si>
    <t>180</t>
  </si>
  <si>
    <t>200</t>
  </si>
  <si>
    <t>150</t>
  </si>
  <si>
    <t>90</t>
  </si>
  <si>
    <t>100</t>
  </si>
  <si>
    <t>Палибин</t>
  </si>
  <si>
    <t>Андекен ан Людвиг Шпет</t>
  </si>
  <si>
    <t>Syringa vulgaris Andenken an Ludwig Späth</t>
  </si>
  <si>
    <t>Аукубафолия</t>
  </si>
  <si>
    <t>Бель де Ненси</t>
  </si>
  <si>
    <t>Красавица Москвы</t>
  </si>
  <si>
    <t>Примроуз</t>
  </si>
  <si>
    <t>Сенсация</t>
  </si>
  <si>
    <t>Шарль Жоли</t>
  </si>
  <si>
    <t>Мозерс оф Перл</t>
  </si>
  <si>
    <t>Голд Фонтейн</t>
  </si>
  <si>
    <t>Сноумаунд</t>
  </si>
  <si>
    <t>Спирея пепельная</t>
  </si>
  <si>
    <t>Грефшейм</t>
  </si>
  <si>
    <t>Антони Ватерер</t>
  </si>
  <si>
    <t>Генпей</t>
  </si>
  <si>
    <t>Голден Принцесс</t>
  </si>
  <si>
    <t>Голдфлэйм</t>
  </si>
  <si>
    <t>Криспа</t>
  </si>
  <si>
    <t>Литл Принцесс</t>
  </si>
  <si>
    <t>Файрлайт</t>
  </si>
  <si>
    <t>Бетрикс Фарранд</t>
  </si>
  <si>
    <t>250-400</t>
  </si>
  <si>
    <t>Голдзаубер</t>
  </si>
  <si>
    <t>150-200</t>
  </si>
  <si>
    <t>Горностаева мантия</t>
  </si>
  <si>
    <t>Миннесота Сноуфлэйк</t>
  </si>
  <si>
    <t>Сноубелле</t>
  </si>
  <si>
    <t>ДЕКОРАТИВНЫЕ ДЕРЕВЬЯ И КУСТАРНИКИ</t>
  </si>
  <si>
    <t>Spiraea arguta</t>
  </si>
  <si>
    <t>Spiraea billiardii</t>
  </si>
  <si>
    <t>Spiraea cinerea Grefsheim</t>
  </si>
  <si>
    <t>Спирея японская</t>
  </si>
  <si>
    <t>Spiraea japonica Anthony Waterer</t>
  </si>
  <si>
    <t>Spiraea japonica Crispa</t>
  </si>
  <si>
    <t>Spiraea japonica Firelight</t>
  </si>
  <si>
    <t>Spiraea japonica Genpei</t>
  </si>
  <si>
    <t>Spiraea japonica Golden Princess</t>
  </si>
  <si>
    <t>Spiraea japonica Goldflame</t>
  </si>
  <si>
    <t>Spiraea japonica Little Princess</t>
  </si>
  <si>
    <t>Спирея ниппонская</t>
  </si>
  <si>
    <t>Spiraea nipponica Snowmound</t>
  </si>
  <si>
    <t>Spiraea vanhouttei</t>
  </si>
  <si>
    <t>Spiraea vanhouttei Gold Fountain</t>
  </si>
  <si>
    <t>Symphoricarpos doorenbosii Mother of Pearl</t>
  </si>
  <si>
    <t>Широкий быстрорастущий. Крона ассиметрична. Листья светло-зелёные, осенью красно-пурпурные. Цветы белые в больших шаровидных соцветиях.Не плодоносит.</t>
  </si>
  <si>
    <t>Раскидистый, покровный кустарник дорастает до 0,80 м высоты и 2 м в диаметре. Ветви покрытые мелкими листьями, хорошо разветвлены. Осенью оранжево - красные. Цветки многочисленные, мелкие, красноватые, мёдоносные. Цветёт в июне. Плоды ярко - красные, шаровидные, плодоношение обильное.</t>
  </si>
  <si>
    <t>Карликовый кустарник, вечнозелёный, со стелющимися по земле и укореняюшимися побегами, до 5 см высоты и 80 см ширины. Листья мелкие, темно- зелёные. Хороший почвопокровный сорт.</t>
  </si>
  <si>
    <t>Крона округлая, раскидистая, густая. Ежегодный прирост 40см. Листья пурпурно-красные, почти чёрные, осенью жёлтые. Цветки розовато-белые в щитковидных соцветиях.</t>
  </si>
  <si>
    <t>Неприхотливый кустарник с листвой оранжево-пурпурного цвета Цветки розовато-белые, собраны в зонтичные соцветия, диаметром до 5см.</t>
  </si>
  <si>
    <t>Низкий сорт сирени! Плотный кустарник высотой 120 см. Цветки многочисленные, ароматные, лилово-розовые, в соцветиях длиной 10 см. Цветёт обильно в июне. Кусты этого сорта снизу доверху покрываются нежными цветами</t>
  </si>
  <si>
    <t>Бутоны темно-малиновые, цветки малиново-красные, темно-пурпурные, устойчивы к выгоранию, собраны в длинные, до 25 см соцветия; ежегодно обильно цветет в мае</t>
  </si>
  <si>
    <t>Сирень с желтоватым оттенком, особенно в стадии роспуска. Цветок простой. Соцветия многоверхушечные, достаточно широкие, слегка разреженные. Куст средней высоты, широкий. Срок цветения средний. Жёлтая сирень!</t>
  </si>
  <si>
    <t>Berberis thunbergii Admiration</t>
  </si>
  <si>
    <t>Berberis thunbergii Orange Rocket</t>
  </si>
  <si>
    <t>Hydrangea paniculata Bobo</t>
  </si>
  <si>
    <t>Hydrangea paniculata Candlelight</t>
  </si>
  <si>
    <t>Hydrangea paniculata Limelight</t>
  </si>
  <si>
    <t>Hydrangea paniculata Magical Fire</t>
  </si>
  <si>
    <t>Hydrangea paniculata Mega Mindy</t>
  </si>
  <si>
    <t>Hydrangea paniculata Pinky Winky</t>
  </si>
  <si>
    <t>Hydrangea paniculata Sundea Fraise</t>
  </si>
  <si>
    <t>Hydrangea paniculata Vanille Fraise</t>
  </si>
  <si>
    <t>Hydrangea paniculata Wim’s Red</t>
  </si>
  <si>
    <t>Physocarpus opulifolius Diabolo</t>
  </si>
  <si>
    <t>ЗАКАЗ-ФОРМА</t>
  </si>
  <si>
    <t>Информация по Вашему заказу</t>
  </si>
  <si>
    <t>1.</t>
  </si>
  <si>
    <t>скидка,%</t>
  </si>
  <si>
    <t>СУММА ЗАКАЗА (-%)</t>
  </si>
  <si>
    <t>на сумму от</t>
  </si>
  <si>
    <t>100.000 руб.</t>
  </si>
  <si>
    <t>200.000 руб.</t>
  </si>
  <si>
    <t>Forsythia intermedia Beatrix Farrand</t>
  </si>
  <si>
    <t>Форзиция промежуточная</t>
  </si>
  <si>
    <t>Forsythia intermedia Goldzauber</t>
  </si>
  <si>
    <t>Невысокий кустарник с длительным цветением. На протяжении всего сезона сохраняет жёлтый окрас листьев. Цветки ярко-розовые, собраны в щитки</t>
  </si>
  <si>
    <t>Изящный низкорослый кустарник. Листья причудливо резные, ярко-зелёные. Цветки пышные, розово-лиловые, цветут с июля по сентябрь.</t>
  </si>
  <si>
    <t>Карликовый кустарник, крона густая, сферическая. Цветёт в июне-июле тёмно-розовыми щитками Листва изумрудного цвета</t>
  </si>
  <si>
    <t>компактный кустарник. Молодые листья окрашены в оранжево-красный цвет, позже листья становятся более яркими оранжево-желтыми, а затем бледно-зелеными. Осенью куст становится пламенно-красным. Цветки насыщенно-розовые. Цветение с июня по август.</t>
  </si>
  <si>
    <t>Ежегодный прирост 30-40см. Крона среднегустая. Цветёт в апреле-мае обильно ярко-жёлтыми цветками. Листва зелёная, осенью жёлтая.</t>
  </si>
  <si>
    <t>Лучше других переносит заморозки. Цветёт в апреле-мае жёлтыми крупными цветками</t>
  </si>
  <si>
    <t>Крона густокустистая. Цветёт в июне-июле белыми махровыми душистыми цветками</t>
  </si>
  <si>
    <t>Кустарник с раскидистой кроной. Ветви изогнуты. Цветёт в июне-июле махровыми белыми душистыми цветками</t>
  </si>
  <si>
    <t>Высокий, пряморастущий. Цветки махровые, белые, ароматные</t>
  </si>
  <si>
    <t>Широкий колючий, прямостоячий кустарник. Цветёт обильно в мае ярко-красными крупными цветками до того, как распустились листья. Плоды до 5см в диаметре.Медонос</t>
  </si>
  <si>
    <t>Актинидия аргута</t>
  </si>
  <si>
    <t>Брусника</t>
  </si>
  <si>
    <t>Ред Перл</t>
  </si>
  <si>
    <t>Vaccinium vitis-idaea Red Pearl</t>
  </si>
  <si>
    <t>Сильнорослое растение. Плодоносит дважды. Ягоды крупные, диаметром 8-12см, горьковато-сладкого вкуса. В период плодоношения выглядит весьма декоративно</t>
  </si>
  <si>
    <t>Голубика</t>
  </si>
  <si>
    <t>Блюджей</t>
  </si>
  <si>
    <t>150-180</t>
  </si>
  <si>
    <t>Блюкроп</t>
  </si>
  <si>
    <t>Vaccinium corymbosum Bluecrop</t>
  </si>
  <si>
    <t>120-180</t>
  </si>
  <si>
    <t>Vaccinium corymbosum Brigita</t>
  </si>
  <si>
    <t>Куст прямостоячий, морозоустойчивый. Созревает в начале августа светло-голубыми прочными ягодами, до 20мм в диаметре. Урожайност 6-9 кг с куста. Один из самых популярных сортов в Европе</t>
  </si>
  <si>
    <t>Дюк</t>
  </si>
  <si>
    <t>Vaccinium corymbosum Duke</t>
  </si>
  <si>
    <t>Пинк Лимонад</t>
  </si>
  <si>
    <t>Vaccinium corymbosum Pink Lemonade</t>
  </si>
  <si>
    <t>Спартан</t>
  </si>
  <si>
    <t>Vaccinium corymbosum Spartan</t>
  </si>
  <si>
    <t>Ежевика кустистая</t>
  </si>
  <si>
    <t>Блэк Сатин</t>
  </si>
  <si>
    <t>Rubus fruticosus Black Satin</t>
  </si>
  <si>
    <t>Сильный кустарник. Бесшипный. Побеги полупрямостоящие. Ягоды крупные, 4-5гр,чёрные, блестящие. Ягоды кисло-сладкие, с приятным ароматом, созревают с середины августа до середины сентября. Сорт требует лёгкого укрытия на зиму. Урожайност 20 кг с куста</t>
  </si>
  <si>
    <t>3-6м</t>
  </si>
  <si>
    <t>Торнфри</t>
  </si>
  <si>
    <t>Rubus fruticosus Thornfree</t>
  </si>
  <si>
    <t>Кустарник не образующий колючек. Плодоносит на побегах пошлого года. Плоды средней величины, слегка продолговатые, чёрные, блестящие, с кислинкой, до 5грамм. Созревают в середине августа.</t>
  </si>
  <si>
    <t>Клюква крупноплодная</t>
  </si>
  <si>
    <t>Эрли Блэк</t>
  </si>
  <si>
    <t>Vaccinium macrocarpon Early Black</t>
  </si>
  <si>
    <t>Карликовый стелющийся кустарник. Ягоды очень крупные, диаметром до 15мм, кисло-сладкие, почти вишнёвого цвета, глянцевые, скорее, похожи на вишню. Хорошо хранятся. Скороплодный, созревает в первой половине сентября</t>
  </si>
  <si>
    <t>Крыжовник</t>
  </si>
  <si>
    <t>Каптиватор</t>
  </si>
  <si>
    <t>Ribes uva-crispa Captivator</t>
  </si>
  <si>
    <t>Хиннонмаки Грин</t>
  </si>
  <si>
    <t>Ribes uva-crispa Hinnonmaki Grun</t>
  </si>
  <si>
    <t>Компактный финский сорт.Кожица плодов зелёная, созревают в конце июля. Масса до 6гр. Отличный десертный сорт</t>
  </si>
  <si>
    <t>Хиннонмаки Рэд</t>
  </si>
  <si>
    <t>Ribes uva-crispa Hinnonmaki Red</t>
  </si>
  <si>
    <t>Компактный финский сорт.Кожица плодов красная, созревают в конце июля. Масса до 6гр. Отличный десертный сорт</t>
  </si>
  <si>
    <t>Малина</t>
  </si>
  <si>
    <t>Rubus idaeus Willamette</t>
  </si>
  <si>
    <t>Сильнорослый, ранний сорт. После выведения получил широкое распространение для промышленного производства в странах с умеренным климатом. Созревает в начале июля. Плоды очень сладкие, хорошо держат форму в переработке и заморозке. Очен ароматные</t>
  </si>
  <si>
    <t>Тэйберри</t>
  </si>
  <si>
    <t>Rubus idaeus x fruticosus Tayberry</t>
  </si>
  <si>
    <t>Сильнорослый, со стелющимися колючими стеблями. Практически не образует корневых отпрысков.Плоды очень крупные, сочные, до 4 см длиной, пурпурные. Созревают с середины июля до конца августа. Универсального назначения. Устойчив к болезням и впедителям</t>
  </si>
  <si>
    <t>Смородина белая</t>
  </si>
  <si>
    <t>Вердавия</t>
  </si>
  <si>
    <t>Ribes rubrum Werdavia</t>
  </si>
  <si>
    <t>Смородина красная</t>
  </si>
  <si>
    <t>2.</t>
  </si>
  <si>
    <t>ХВОЙНЫЕ РАСТЕНИЯ БЕЗ УПАКОВКИ</t>
  </si>
  <si>
    <t xml:space="preserve">Компактный. Цветение в мае жёлтыми цветками. Лист розово-красныйс чёткой жёлтой каймой. Плоды красные в августе-сентябре. </t>
  </si>
  <si>
    <t>Конкорд</t>
  </si>
  <si>
    <t>Berberis thunbergii Concorde</t>
  </si>
  <si>
    <t>Листопадный колючий кустарник. Высота 60 см. Крона плотная, округлая. Лист блестящий, бордового цвета. Окраска сохраняется на протяжении всего сезона.</t>
  </si>
  <si>
    <t>Невысокий раскидистый кустарник. Листья от бордового с зелёной каймой, до розового с жёлтой каймой. Цветёт в мае жёлтыми цветками.</t>
  </si>
  <si>
    <t>Лутин Руж</t>
  </si>
  <si>
    <t>Berberis thunbergii Lutin Rouge</t>
  </si>
  <si>
    <t>Компактный, густой кустарник. Лисва яркая,оранжево-красная. Побеги оранжево-красные.</t>
  </si>
  <si>
    <t>Наташа</t>
  </si>
  <si>
    <t>Berberis thunbergii Natasza</t>
  </si>
  <si>
    <t>Крона раскидистая. Уникальная окраска листьев. Смесь зеленого, белого и розового цветов. Листва сохраняет декоративность весь сезон.</t>
  </si>
  <si>
    <t xml:space="preserve">Дерево с несколькими стволами. Цветение до распускания листьев. Красивые, сердцевидной формы листья 5-10 см в диаметре, когда распускаются  окрашены в пурпурно-розовые глянцевые тона. Осенью багряные и золотисто-жёлтые. </t>
  </si>
  <si>
    <t xml:space="preserve">Кустарник с раскидистой кроной, прирастает ок. 20 см в год. Листья тёмно-зелёные с белой каймой, осенью окрашиваются в красный цвет с белой каймой. Зимой побеги имеют кораллово- красный цвет. </t>
  </si>
  <si>
    <t>Лещина обыкновенная</t>
  </si>
  <si>
    <t xml:space="preserve">Вечнозелёный, густой, покровный кустарник, дорастающий до 50 см высоты и ок. 100 см ширины. Цветки белые, мёдоносные. Цветёт обильно в мае-июне. Листья мелкие, зелёные, блестящие. Осенью жёлтые и оранжево-красные. Осенью появляются многочисленные оранжево - красные плоды. </t>
  </si>
  <si>
    <t>Бересклет европейский</t>
  </si>
  <si>
    <t>Рэд Каскад</t>
  </si>
  <si>
    <t>Euonymus europaeus Red Cascade</t>
  </si>
  <si>
    <t>Высокий кустарник. Листва приобретает очень эффектную окраску осенью. Листья зеленые летом. Осенью ярко-красные.Плоды не съедобные, в ярко-оранжевых коробочках. Сохраняются всю зиму.</t>
  </si>
  <si>
    <t xml:space="preserve">Плотный широкоокруглый кустарник. Листья летом зелёные, а осенью окрашиваются в яркие оттенки красного цвета. </t>
  </si>
  <si>
    <t>Компактный кустарник до 2м. Теневыносливый, нетребовательный к почве,засухоустойчивый. Цветение в июне. Листва очень красивая, нитевидная, с  волнистым краем, снизу более светлая.  Зимостойкость хорошая. Плоды крушины ядовиты, но данный сорт практически не плодоносит.</t>
  </si>
  <si>
    <t xml:space="preserve">Цветёт с конца июля до заморозков красивыми соцветиями с голубоватыми или фиолетово-сиреневыми центральными цветками и звездообразными белыми краевыми цветками. На зиму требует укрытия. </t>
  </si>
  <si>
    <t>Hydrangea paniculata Diamand Rouge</t>
  </si>
  <si>
    <t>Очень густые метёлки располагаются на прочных ветвях.  Цветение обильное с июня по сентябрь.</t>
  </si>
  <si>
    <t xml:space="preserve">Очень плотные конические соцветия. Цветение в июле-сентябре. </t>
  </si>
  <si>
    <t xml:space="preserve">Куст крепкий, побеги жёсткие, не гнутся. Кисти очень крупные. Сначала белого цвета, к осени становятся вишнёво-розовыми </t>
  </si>
  <si>
    <t xml:space="preserve">Красивоцветущий листопадный кустарник. Цветение с июля по сентябрь. </t>
  </si>
  <si>
    <t>Новая форма соцветий.  Соцветия очень крупные, белые. Цветение с июля по октябрь.</t>
  </si>
  <si>
    <t xml:space="preserve">Сорт-мировая сенсация! Очень крупное соцветие 35см!, с ароматом мёда. Окрас сначала белый, потом розовеет и становится рубиново-красным. Период цветения более длительный с июня по октябрь </t>
  </si>
  <si>
    <t>Юник</t>
  </si>
  <si>
    <t>Hydrangea paniculata Unique</t>
  </si>
  <si>
    <t>Крупная гортензия. Пряморастущая форма. Обильно цветет кремовыми соцветиями со слегка розовым оттенком.</t>
  </si>
  <si>
    <t xml:space="preserve">Низкий, крепкий кустарник. Цветёт в июне кремово-белыми, густомахровыми цветками с легким запахом. </t>
  </si>
  <si>
    <t>Куст раскидистый, крона густая, полусферическая. Листья разных оттенков жёлтого. С середины июня распускаются белые цветы, собранные в щитки около 5 см в диаметре. Неприхотлив  (P12)</t>
  </si>
  <si>
    <t>Вишня</t>
  </si>
  <si>
    <t>Кармин Джуел</t>
  </si>
  <si>
    <t>Естественная карликовая форма (не привитая). Самоопыляющийся сорт. Цветет обильно весной с середины до конца мая, цветки бело-розовые. Плоды крупные (около 4 г), пурпурно-красного цвета, очень сочные.</t>
  </si>
  <si>
    <t>Наиболее эффектна. Обильно цветёт весной на побегах прошлого года. Крона широкораскидистая. Лист зелёный, ланцетный, сильно зазубрен.Белоснежные цветы собраны  зонтиковидные соцветия</t>
  </si>
  <si>
    <t xml:space="preserve"> кустарник со светло-зелёными листьями, при распускании красноватыми. Нарастает медленно. С июня по сентябрь цветёт крупными лилово-розовыми соцветиями</t>
  </si>
  <si>
    <t xml:space="preserve">Компактный полусферический кустарник. Лист молодые красно-оранжевые, при цветении становятся более зелёными с желтизной. Цветки лиловые, собраны в щитки. </t>
  </si>
  <si>
    <t xml:space="preserve">Наиболее декоративный сорт спиреи ниппонской. Крона густая. Лист тёмно-зелёный. Цветёт в июне белыми соцветиями </t>
  </si>
  <si>
    <t xml:space="preserve">Куст компактный. Ветви дугообразно изогнутые. Окраска молодых побегов и листьев – оранжево-красная. Листья мелкие, ярко желтого цвета. Цветёт во второй половине мая ярко-белыми, собранными в небольшие соцветия цветками.  </t>
  </si>
  <si>
    <t>Прекрасный махровый сорт с насыщенным пурпурно-красным оттенком цветов.  Цветы собраны в соцветия узкопирамидальной формы до 30 см длиной, очень душистые. Цветет сирень обильно и регулярно, период цветения июнь</t>
  </si>
  <si>
    <t xml:space="preserve">Лиана высотой до 10 м, "прилипает" к опоре придаточными корешками-присосками. Пускается в рост через 1-2 года. Кора темно-коричневого цвета. Листья длиной до 10 см, темно-зеленые, глянцевые, снизу светлее.  Цветки собраны в щитки до 25 см . Цветет в июле-августе, лучше в солнечных местах. Цветы медоносны. Растение плодоносит в сентябре, но плоды мелкие . </t>
  </si>
  <si>
    <t>Плодовая культура. Женский ранний морозостойкий сорт.  Сорт очень урожайный, начинает плодоносить на 3-4 год после посадки.  Плоды-мини-киви можно употреблять с кожурой. Нуждается в тёплом, защищенном месте, умеренно влажной плодородной почве. Побеги вьющиеся. Можно высаживать около беседок, арок для декорирования.</t>
  </si>
  <si>
    <t xml:space="preserve">Куст быстрорастущий, ниже и более компактнее других представителей вида. Листья осенью окрашиваются в красивый, желто-красный цвет. Цветет весной белыми цветами с красными тычинками.  Плоды крупные,в 2 раза больше, чем обычно. блестящие, черные ягоды, собранные в грозди. Ягоды отличаются высоким содержанием витаминов, особенно витамина С, минералов и антиоксидантов. </t>
  </si>
  <si>
    <t>Среднеранний. Сильнорослый куст, раскидистый. Созревает в конце июня. Ягоды светло-красные, крупные до 1,4 г каждая. Вкус кисло-сладкий, мякоть нежная. Кисть  плотная, с 10-14 ягодами. Урожайность 3-5 кг ягод с куста. Универсальное назначение.</t>
  </si>
  <si>
    <t xml:space="preserve">Быстрорастущий раскидистый кустарник с округлой кроной.Высокоурожайный Срок созревания среднеранний. Ягода белая, кисловатого-сладкого вкуса, достаточно крупная 0,5-1,2см </t>
  </si>
  <si>
    <t>Торнлесс Эвергрин</t>
  </si>
  <si>
    <t>Трипл Краун</t>
  </si>
  <si>
    <t>Rubus fruticosus Triple Crown</t>
  </si>
  <si>
    <t>Всемирно признанный эталон качества среди сортов голубики.Кусты сильнорослые, форма шаровидная, ветви под тяжестю плодов могут сгибаться. Очень урожайный сорт. Плоды крупные, выровненные по размеру, покрыты  очень интенсивным  восковым  налётом.Плоды созревают в середине июля. Засухо- и морозоустойчив</t>
  </si>
  <si>
    <t>Сильнорастущий сорт с раскидистой кроной.Плоды светло-голубые, ароматные, крупные по размеру до 20мм в диаметре. Урожайност 4-6кг с куста Созревают  в то же время что и Bluecrop в конце июля</t>
  </si>
  <si>
    <t>Berberis ottawensis Superba 1</t>
  </si>
  <si>
    <t>Berberis ottawensis Superba 2</t>
  </si>
  <si>
    <t>Berberis thunbergii Admiration 1</t>
  </si>
  <si>
    <t>Berberis thunbergii Admiration 2</t>
  </si>
  <si>
    <t>Berberis thunbergii Atropurpurea Nana 1</t>
  </si>
  <si>
    <t>Berberis thunbergii Atropurpurea Nana 2</t>
  </si>
  <si>
    <t>Berberis thunbergii Aurea 1</t>
  </si>
  <si>
    <t>Berberis thunbergii Aurea 2</t>
  </si>
  <si>
    <t>Berberis thunbergii Bagatelle 1</t>
  </si>
  <si>
    <t>Berberis thunbergii Bagatelle 2</t>
  </si>
  <si>
    <t>Berberis thunbergii Concorde 1</t>
  </si>
  <si>
    <t>Berberis thunbergii Concorde 2</t>
  </si>
  <si>
    <t>Berberis thunbergii Coronita 1</t>
  </si>
  <si>
    <t>Berberis thunbergii Coronita 2</t>
  </si>
  <si>
    <t>Berberis thunbergii Erecta 1</t>
  </si>
  <si>
    <t>Berberis thunbergii Erecta 2</t>
  </si>
  <si>
    <t>Berberis thunbergii Golden Ring 1</t>
  </si>
  <si>
    <t>Berberis thunbergii Golden Ring 2</t>
  </si>
  <si>
    <t>Berberis thunbergii Green Carpet 1</t>
  </si>
  <si>
    <t>Berberis thunbergii Harlequin 1</t>
  </si>
  <si>
    <t>Berberis thunbergii Harlequin 2</t>
  </si>
  <si>
    <t>Berberis thunbergii Helmond Pillar 1</t>
  </si>
  <si>
    <t>Berberis thunbergii Helmond Pillar 2</t>
  </si>
  <si>
    <t>Berberis thunbergii Kobold 1</t>
  </si>
  <si>
    <t>Berberis thunbergii Kobold osen</t>
  </si>
  <si>
    <t>Berberis thunbergii Maria 1</t>
  </si>
  <si>
    <t>Berberis thunbergii Maria 2</t>
  </si>
  <si>
    <t>Berberis thunbergii Orange Rocket 1</t>
  </si>
  <si>
    <t>Berberis thunbergii Orange Rocket 2</t>
  </si>
  <si>
    <t>Berberis thunbergii Pink Queen 1</t>
  </si>
  <si>
    <t>Berberis thunbergii Pink Queen 2</t>
  </si>
  <si>
    <t>Berberis thunbergii Powwow 1</t>
  </si>
  <si>
    <t>Berberis thunbergii Powwow 2</t>
  </si>
  <si>
    <t>Berberis thunbergii Red Pillar 1</t>
  </si>
  <si>
    <t>Berberis thunbergii Red Pillar 2</t>
  </si>
  <si>
    <t>Betula nana Golden Dream</t>
  </si>
  <si>
    <t>Betula nana var 1</t>
  </si>
  <si>
    <t>Cercidiphyllum japonicum 1</t>
  </si>
  <si>
    <t>Cercidiphyllum japonicum 2</t>
  </si>
  <si>
    <t>Cornus alba Elegantissima 1</t>
  </si>
  <si>
    <t>Cornus alba Elegantissima 2</t>
  </si>
  <si>
    <t>Cornus alba Spaethii 1</t>
  </si>
  <si>
    <t>Cornus alba Spaethii 2</t>
  </si>
  <si>
    <t>Cotoneaster horizontalis 1</t>
  </si>
  <si>
    <t>Cotoneaster horizontalis 2</t>
  </si>
  <si>
    <t>Cotoneaster suecicus Coral Beauty 1</t>
  </si>
  <si>
    <t>Cotoneaster suecicus Coral Beauty 2</t>
  </si>
  <si>
    <t>Euonymus alatus Compactus 1</t>
  </si>
  <si>
    <t>Euonymus alatus Compactus 2</t>
  </si>
  <si>
    <t>Frangula alnus Asplenifolia 1</t>
  </si>
  <si>
    <t>Frangula alnus Asplenifolia 2</t>
  </si>
  <si>
    <t>Hydrangea aspera Sargentiana 1</t>
  </si>
  <si>
    <t>Hydrangea aspera Sargentiana 2</t>
  </si>
  <si>
    <t>Hydrangea paniculata Bobo 1</t>
  </si>
  <si>
    <t>Hydrangea paniculata Bobo 2</t>
  </si>
  <si>
    <t>Hydrangea paniculata Candlelight 1</t>
  </si>
  <si>
    <t>Hydrangea paniculata Diamant Rouge 1</t>
  </si>
  <si>
    <t>Hydrangea paniculata Diamantino 1</t>
  </si>
  <si>
    <t>Hydrangea paniculata Diamantino 2</t>
  </si>
  <si>
    <t>Hydrangea paniculata Grandiflora 1</t>
  </si>
  <si>
    <t>Hydrangea paniculata Grandiflora 2</t>
  </si>
  <si>
    <t>Hydrangea paniculata Limelight 1</t>
  </si>
  <si>
    <t>Hydrangea paniculata Limelight 2</t>
  </si>
  <si>
    <t>Hydrangea paniculata Magical Fire 1</t>
  </si>
  <si>
    <t>Hydrangea paniculata Magical Fire 2</t>
  </si>
  <si>
    <t>Hydrangea paniculata Magical Sweet Summer 1</t>
  </si>
  <si>
    <t>Hydrangea paniculata Magical Sweet Summer 2</t>
  </si>
  <si>
    <t>Hydrangea paniculata Phantom 1</t>
  </si>
  <si>
    <t>Hydrangea paniculata Phantom 2</t>
  </si>
  <si>
    <t>Hydrangea paniculata Pink Diamond 1</t>
  </si>
  <si>
    <t>Hydrangea paniculata Pink Diamond 2</t>
  </si>
  <si>
    <t>Hydrangea paniculata Polar Bear 1</t>
  </si>
  <si>
    <t>Hydrangea paniculata Polar Bear 2</t>
  </si>
  <si>
    <t>Hydrangea paniculata Sundae Fraise 1</t>
  </si>
  <si>
    <t>Hydrangea paniculata Sundae Fraise 2</t>
  </si>
  <si>
    <t>Hydrangea paniculata Wim's Red</t>
  </si>
  <si>
    <t>Pachysandra terminalis Green Carpet 1</t>
  </si>
  <si>
    <t>Pachysandra terminalis Green Carpet 2</t>
  </si>
  <si>
    <t>Physocarpus opulifolius Lady in Red 1</t>
  </si>
  <si>
    <t>Physocarpus opulifolius Lady in Red 2</t>
  </si>
  <si>
    <t>Prunus glandulosa Alba Plena 1</t>
  </si>
  <si>
    <t>Prunus glandulosa Alba Plena 2</t>
  </si>
  <si>
    <t>Prunus x Carmine Jewel 1</t>
  </si>
  <si>
    <t>Prunus x Carmine Jewel 2</t>
  </si>
  <si>
    <t>Spiraea billiardii 1</t>
  </si>
  <si>
    <t>Spiraea billiardii 2</t>
  </si>
  <si>
    <t>Spiraea japonica Firelight 1</t>
  </si>
  <si>
    <t>Spiraea japonica Firelight 2</t>
  </si>
  <si>
    <t>Spiraea japonica Goldflame 1</t>
  </si>
  <si>
    <t>Spiraea japonica Goldflame 2</t>
  </si>
  <si>
    <t>Spiraea japonica Little Princess 1</t>
  </si>
  <si>
    <t>Spiraea japonica Little Princess 2</t>
  </si>
  <si>
    <t>Spiraea vanhouttei Gold Fountain 1</t>
  </si>
  <si>
    <t>Spiraea vanhouttei Gold Fountain 2</t>
  </si>
  <si>
    <t>Symphoricarpos Mother of Pearl</t>
  </si>
  <si>
    <t>Syringa meyeri Palibin 1</t>
  </si>
  <si>
    <t>Syringa meyeri Palibin 2</t>
  </si>
  <si>
    <t>Syringa vulgaris Andenken an Ludwig Spaeth</t>
  </si>
  <si>
    <t>Syringa vulgaris Krasavitsa Moskvy 1</t>
  </si>
  <si>
    <t>Syringa vulgaris Krasavitsa Moskvy 2</t>
  </si>
  <si>
    <t>Viburnum opulus Roseum 1</t>
  </si>
  <si>
    <t>Hydrangea anomala petiolaris 1</t>
  </si>
  <si>
    <t>Hydrangea anomala petiolaris 2</t>
  </si>
  <si>
    <t>Parthenocissus quinquefolia Engelmannii 1</t>
  </si>
  <si>
    <t>Parthenocissus quinquefolia Engelmannii 2</t>
  </si>
  <si>
    <t>Actinidia arguta Ananasnaya</t>
  </si>
  <si>
    <t>Actinidia arguta</t>
  </si>
  <si>
    <t>Actinidia arguta Geneva</t>
  </si>
  <si>
    <t>Actinidia arguta Weiki (M)</t>
  </si>
  <si>
    <t>Actinidia kolomikta Sentyabraskaya 1</t>
  </si>
  <si>
    <t>Actinidia kolomikta Sentyabraskaya 2</t>
  </si>
  <si>
    <t>Aronia prunifolia Nero 1</t>
  </si>
  <si>
    <t>Aronia prunifolia Nero 2</t>
  </si>
  <si>
    <t>Aronia prunifolia Viking 1</t>
  </si>
  <si>
    <t>Aronia prunifolia Viking 2</t>
  </si>
  <si>
    <t>Chaenomeles x superba Crimson and Gold 1</t>
  </si>
  <si>
    <t>Chaenomeles x superba Crimson and Gold 2</t>
  </si>
  <si>
    <t>Chaenomeles x superba Salmon Horizon 1</t>
  </si>
  <si>
    <t>Chaenomeles x superba Salmon Horizon 2</t>
  </si>
  <si>
    <t>Chaenomeles x superba Texas Scarlet 1</t>
  </si>
  <si>
    <t>Chaenomeles x superba Texas Scarlet 2</t>
  </si>
  <si>
    <t>ХВОЙНЫЕ РАСТЕНИЯ</t>
  </si>
  <si>
    <t>Abies concolor</t>
  </si>
  <si>
    <t>Abies koreana</t>
  </si>
  <si>
    <t>P9 15-20</t>
  </si>
  <si>
    <t>P9</t>
  </si>
  <si>
    <t>Chamaecyparis lawsoniana Columnaris</t>
  </si>
  <si>
    <t>P9 20-25</t>
  </si>
  <si>
    <t>Chamaecyparis lawsoniana Pelts Blue</t>
  </si>
  <si>
    <t>Chamaecyparis obtusa Nana Gracilis</t>
  </si>
  <si>
    <t>Chamaecyparis pisifera Baby Blue</t>
  </si>
  <si>
    <t>P9 10-15</t>
  </si>
  <si>
    <t>Chamaecyparis pisifera Boulevard</t>
  </si>
  <si>
    <t>P9 20-30</t>
  </si>
  <si>
    <t>Juniperus chinensis Blue Alps</t>
  </si>
  <si>
    <t>Juniperus chinensis Kuriwao Gold</t>
  </si>
  <si>
    <t>Juniperus chinensis Stricta</t>
  </si>
  <si>
    <t>Juniperus communis Arnold</t>
  </si>
  <si>
    <t>Juniperus communis Compressa</t>
  </si>
  <si>
    <t>Juniperus communis Gold Cone</t>
  </si>
  <si>
    <t>Juniperus communis Green Carpet</t>
  </si>
  <si>
    <t>Juniperus communis Hibernica</t>
  </si>
  <si>
    <t>Juniperus horizontalis Andorra Compact</t>
  </si>
  <si>
    <t>Juniperus horizontalis Blue Chip</t>
  </si>
  <si>
    <t>Juniperus horizontalis Golden Carpet</t>
  </si>
  <si>
    <t>Juniperus horizontalis Icee Blue</t>
  </si>
  <si>
    <t>Juniperus horizontalis Limeglow</t>
  </si>
  <si>
    <t>Juniperus horizontalis Prince of Wales</t>
  </si>
  <si>
    <t>Juniperus horizontalis Wiltonii</t>
  </si>
  <si>
    <t>Juniperus media Gold Coast</t>
  </si>
  <si>
    <t>Juniperus media Gold Star</t>
  </si>
  <si>
    <t>Juniperus media Mint Julep</t>
  </si>
  <si>
    <t>Juniperus media Old Gold</t>
  </si>
  <si>
    <t>Juniperus media Pfitzeriana Glauca</t>
  </si>
  <si>
    <t>Juniperus sabina Rockery Gem</t>
  </si>
  <si>
    <t>Juniperus sabina Tamariscifolia</t>
  </si>
  <si>
    <t>Juniperus scopulorum Blue Arrow</t>
  </si>
  <si>
    <t>Juniperus scopulorum Moonglow</t>
  </si>
  <si>
    <t>Juniperus scopulorum Skyrocket</t>
  </si>
  <si>
    <t>Juniperus squamata Blue Carpet</t>
  </si>
  <si>
    <t>Juniperus squamata Blue Star</t>
  </si>
  <si>
    <t>Juniperus squamata Dream Joy</t>
  </si>
  <si>
    <t>Juniperus squamata Golden Flame</t>
  </si>
  <si>
    <t>Juniperus squamata Holger</t>
  </si>
  <si>
    <t>Juniperus squamata Meyeri</t>
  </si>
  <si>
    <t>Juniperus virginiana Grey Owl</t>
  </si>
  <si>
    <t>Juniperus virginiana Hetz</t>
  </si>
  <si>
    <t>Metasequoia glyptostroboides</t>
  </si>
  <si>
    <t>P9 30-40</t>
  </si>
  <si>
    <t>Picea abies Little Gem</t>
  </si>
  <si>
    <t>Picea abies Nidiformis</t>
  </si>
  <si>
    <t>Picea abies Tompa</t>
  </si>
  <si>
    <t>Picea glauca Alberta Globe</t>
  </si>
  <si>
    <t>Picea glauca Conica</t>
  </si>
  <si>
    <t>Picea omorika</t>
  </si>
  <si>
    <t>Picea omorika Karel</t>
  </si>
  <si>
    <t>Picea pungens Glauca</t>
  </si>
  <si>
    <t>Picea pungens Glauca Arizonica</t>
  </si>
  <si>
    <t>Picea pungens Glauca Globosa</t>
  </si>
  <si>
    <t>Pinus cembra Glauca</t>
  </si>
  <si>
    <t>Pinus mugo mugo</t>
  </si>
  <si>
    <t>Pinus mugo pumilio</t>
  </si>
  <si>
    <t>Pinus mugo Carsten Wintergold</t>
  </si>
  <si>
    <t>Pinus mugo Mops</t>
  </si>
  <si>
    <t>Pinus mugo Ophir</t>
  </si>
  <si>
    <t>Pinus nigra nigra</t>
  </si>
  <si>
    <t>Pinus nigra Green Tower</t>
  </si>
  <si>
    <t>Pinus strobus</t>
  </si>
  <si>
    <t>Pinus wallichiana</t>
  </si>
  <si>
    <t>Thuja occidentalis Aniek</t>
  </si>
  <si>
    <t>Thuja occidentalis Aurea Nana</t>
  </si>
  <si>
    <t>Thuja occidentalis Brabant</t>
  </si>
  <si>
    <t>Thuja occidentalis Columna</t>
  </si>
  <si>
    <t>Thuja occidentalis Danica</t>
  </si>
  <si>
    <t>Thuja occidentalis Golden Anne</t>
  </si>
  <si>
    <t>Thuja occidentalis Golden Globe</t>
  </si>
  <si>
    <t>Thuja occidentalis Golden Smaragd</t>
  </si>
  <si>
    <t>Thuja occidentalis Golden Tuffet</t>
  </si>
  <si>
    <t>Thuja occidentalis Holmstrup</t>
  </si>
  <si>
    <t>Thuja occidentalis Little Giant</t>
  </si>
  <si>
    <t>Thuja occidentalis Miky</t>
  </si>
  <si>
    <t>Thuja occidentalis Mirjam</t>
  </si>
  <si>
    <t>Thuja occidentalis Mr Bowling Ball</t>
  </si>
  <si>
    <t>Thuja occidentalis Pyramidalis Compacta</t>
  </si>
  <si>
    <t>Thuja occidentalis Rheingold</t>
  </si>
  <si>
    <t>Thuja occidentalis Smaragd</t>
  </si>
  <si>
    <t>Thuja occidentalis Teddy</t>
  </si>
  <si>
    <t>Thuja occidentalis Tiny Tim</t>
  </si>
  <si>
    <t>Thuja occidentalis Yantar</t>
  </si>
  <si>
    <t>Thuja occidentalis Yellow Ribbon</t>
  </si>
  <si>
    <t>Thuja orientalis Aurea Nana</t>
  </si>
  <si>
    <t>Thujopsis dolabrata Aurea</t>
  </si>
  <si>
    <t>Thujopsis dolabrata Nana</t>
  </si>
  <si>
    <t>Cedrus deodara</t>
  </si>
  <si>
    <t>Chamaecyparis lawsoniana Alumigold</t>
  </si>
  <si>
    <t>Juniperus horizontalis Pancake</t>
  </si>
  <si>
    <t>Picea abies Acrocona</t>
  </si>
  <si>
    <t>Picea pungens Lucky Strike</t>
  </si>
  <si>
    <t>P12</t>
  </si>
  <si>
    <t>Дёрен белый</t>
  </si>
  <si>
    <t>Корал</t>
  </si>
  <si>
    <t>Голдалита</t>
  </si>
  <si>
    <t>Чандлер</t>
  </si>
  <si>
    <t>Berberis thunbergii Coral</t>
  </si>
  <si>
    <t>Berberis thunbergii Goldalita</t>
  </si>
  <si>
    <t>Vaccinium corymbosum Chandler</t>
  </si>
  <si>
    <t>Высокодекоративный компактный кустарник. Молодые побеги ярко-красного цвета. Листья плотные, мелкие, кораллово-красного цвета, сохраняют цвет до поздней осени. Плоды кораллово-красные, созревают в октябре.</t>
  </si>
  <si>
    <t>Компактный кустарник. Крона округлая. Листья лимонно-желтого цвета. Особенно декоративно выглядит осенью с красными плодами на желтом фоне листвы.</t>
  </si>
  <si>
    <t>Плодоношение с середины июля, длится до 6 недель. Ягоды крупные, диаметром ок. 2 см.</t>
  </si>
  <si>
    <t>Hydrangea paniculata Diamond Rouge  2</t>
  </si>
  <si>
    <t>P9 25-30</t>
  </si>
  <si>
    <t>C1.5</t>
  </si>
  <si>
    <t>120</t>
  </si>
  <si>
    <t>Бесшипный сорт позднего срока созревания. Кустарник сильнорослый, но компактный. Плоды в начале созревания светло-зелёные, позднее от светло-красных до красных массой 4-6грамм. Сорт устойчив к  мучнистой росе.</t>
  </si>
  <si>
    <t>Средний срок созревания. Бесшипный, мощный, колонновидного типа. Устойчив к заболеваниям. Урожайный. Ягода очень крупная, семена практически незаметные. Отличная транспортабельность.</t>
  </si>
  <si>
    <t>Berberis thunbergii Green Carpet osen</t>
  </si>
  <si>
    <t>Cotoneaster dammeri Streib's Findling 1</t>
  </si>
  <si>
    <t>Cotoneaster dammeri Streib's Findling 2</t>
  </si>
  <si>
    <t>Hydrangea paniculata Pinky Winky 2</t>
  </si>
  <si>
    <t>Hydrangea paniculata Pinky Winky 1</t>
  </si>
  <si>
    <t>Ribes nigrum Titania</t>
  </si>
  <si>
    <t>Вариегатус</t>
  </si>
  <si>
    <t>Сильвер Доллар</t>
  </si>
  <si>
    <t>Куст красивой формы. Соцветия длиной 20см, белые, с серебристным оттенком, розовеют осенью. Цветение с июля по сентябрь</t>
  </si>
  <si>
    <t>Hydrangea paniculata Silver Dollar 1</t>
  </si>
  <si>
    <t>Hydrangea paniculata Silver Dollar 2</t>
  </si>
  <si>
    <t xml:space="preserve">Декоративный кустарник с красивыми листьями. Молодые листья более яркие, чем зрелые. Побеги красные, вертикальные. Зимостоек. Светолюбив, выносит полутень. Лучше растет на открытых местах.
</t>
  </si>
  <si>
    <t>Литтл Энджел</t>
  </si>
  <si>
    <t>Physocarpus opulifolius Little Angel</t>
  </si>
  <si>
    <t>Карликовый сорт, высота 60см. Крона плотная. Подушковидная. Диаметр кроны 70см. Молодая листва оранжевого цвета, в полном роспуске-бронзово-бордовые.Цветет в июне белыми цветками.</t>
  </si>
  <si>
    <t>Physocarpus opulifolius Little Angel 1</t>
  </si>
  <si>
    <t>Physocarpus opulifolius Little Angel 2</t>
  </si>
  <si>
    <t>Голден Карпет</t>
  </si>
  <si>
    <t>80</t>
  </si>
  <si>
    <t>2м</t>
  </si>
  <si>
    <t>Блю Суэйд</t>
  </si>
  <si>
    <t>Vaccinium corymbosum Blue Suede</t>
  </si>
  <si>
    <t>Ранний сорт с длительным плодоношением . Ягоды  крупные, с плотной кожицей, с приятным вкусом и ароматом. Сорт морозоустойчивый.</t>
  </si>
  <si>
    <t>90-150</t>
  </si>
  <si>
    <t>Vaccinium corymbosum Brigita Blue</t>
  </si>
  <si>
    <t>Декоративна на протяжении всего сезона. Обильно плодоносит в августе необычными, розовыми ягодами. Вкус ягод от изменения окраски не пострадал. Ягоды сочные, вкусные. Осенью листва окрашивается в красные, розовые и оранжевые оттенки
выс. 1,5м х шир 1,6 м</t>
  </si>
  <si>
    <t>C2</t>
  </si>
  <si>
    <t>Juniperus conferta Schlager</t>
  </si>
  <si>
    <t>Picea pungens Blue Diamond</t>
  </si>
  <si>
    <t>Picea pungens Fat Albert</t>
  </si>
  <si>
    <t>Picea pungens Glauca Majestic Blue</t>
  </si>
  <si>
    <t>Pinus mugo Winter Gold</t>
  </si>
  <si>
    <t>Pinus nigra Fastigiata</t>
  </si>
  <si>
    <t>Pinus nigra Spielberg</t>
  </si>
  <si>
    <t>Thuja occidentalis Malonyana Aurea</t>
  </si>
  <si>
    <t>Thuja plicata Atrovirens</t>
  </si>
  <si>
    <t>Флоренс</t>
  </si>
  <si>
    <t>Berberis thunbergii Florence</t>
  </si>
  <si>
    <t>Листопадный кустарник с густой шаровидной кроной, листья мелкие, кораллово-пурпурные. Сохраняют окраску на протяжении сезона. Внутри куста листья зеленые. Годовой прирост небольшой. Высота растения 50см, ширина 40см</t>
  </si>
  <si>
    <t>Голден Торч</t>
  </si>
  <si>
    <t>Berberis thunbergii Golden Torch</t>
  </si>
  <si>
    <t>Эффектный сорт. Высота 150см, ширина 40см, колонновидный, листья весной оранжевые, летом желтые, осенью краснеют. Стебли красноватые.</t>
  </si>
  <si>
    <t>Berberis thunbergii Golden Torch 1</t>
  </si>
  <si>
    <t>Berberis thunbergii Golden Torch 2</t>
  </si>
  <si>
    <t>Инспирейшн</t>
  </si>
  <si>
    <t>Berberis thunbergii Inspiration</t>
  </si>
  <si>
    <t>Очень красивая пестрая листва. Розово-красные листья с разводами. Осенью становятся более оранжевыми. Крона широкая, раскидистая.тот сорт похож на ‘Admiration’, но имеет более компактный куст. Новые побеги очень изящные ярко-красного цвета. Листья имеют смешанный оттенок красного, розового и белого. Растение морозоустойчиво и нетребовательно к почве. Через 5 лет вырастает всего на 50 см. Выведен чешским селекционером по фамилии Андрусив (Andrusiv ). Leenders Plants ‘Inspiration’</t>
  </si>
  <si>
    <t>Оранж Санрайз</t>
  </si>
  <si>
    <t>Berberis thunbergii Orange Sunrise</t>
  </si>
  <si>
    <t xml:space="preserve">Очень эффектный кустарник. Быстро растет, высота 150см.Ширина кустарника 80см. Листва ярко-оранжево-красные, позже появляется очень декоративное золотое обрамление. </t>
  </si>
  <si>
    <t>Berberis thunbergii Orange Sunrise 1</t>
  </si>
  <si>
    <t>Berberis thunbergii Orange Sunrise 2</t>
  </si>
  <si>
    <t>130</t>
  </si>
  <si>
    <t>250</t>
  </si>
  <si>
    <t>Hydrangea paniculata Silver Dollar</t>
  </si>
  <si>
    <t>Букет Бланк</t>
  </si>
  <si>
    <t>Philadelphus Bouquet Blanc</t>
  </si>
  <si>
    <t>Компактный кустарник с раскидистой кроной.  Высота 180см, ширина 150см. .Цветет в июне на протяжении 20 днейполумахровыми и махровыми белыми ароматными цветками, собранными в соцветия по 5 шт</t>
  </si>
  <si>
    <t>Philadelphus Bouquet Blanc 1</t>
  </si>
  <si>
    <t>Ива тонкостолбиковая</t>
  </si>
  <si>
    <t>Невысокий рыхлый кустарник. Высота 150см. Листья ланцетные, серебристые, покрыты снизу волосками. В феврале-марте ( в теплых районах) и в апреле появляются пушистые розово-красные сережки.  В это время растение выглядит очень декоративно.</t>
  </si>
  <si>
    <t>Salix gracilistyla Mount Aso 1</t>
  </si>
  <si>
    <t>Salix gracilistyla Mount Aso 2</t>
  </si>
  <si>
    <t>Мэджик Берри</t>
  </si>
  <si>
    <t>Symphoricarpos doorenbosii Magic Berry</t>
  </si>
  <si>
    <t>Листопадный кустарник, крона шаровидная. Листья яйцевидные, бледно-зеленые. Цветет в июне-июле бело-розовыми кистевыми соцветиями. Плоды розового цвета. Очень декоративные. Ягоды несъедобные.</t>
  </si>
  <si>
    <t>Symphoricarpos doorenbosii Magic Berry 1</t>
  </si>
  <si>
    <t>Syringa meyeri Flowerfesta pink</t>
  </si>
  <si>
    <t>Новинка селекции! Карликовая, повторноцветущая розовая сирень. Компактный, плотный кустик. Высота 80-120см, ширина 100см. Подходит для патио. Цветет в мае-июне, повторно в июле-августе.</t>
  </si>
  <si>
    <t>Syringa meyeri Flowerfesta Pink 1</t>
  </si>
  <si>
    <t>Облепиха крушиновидная</t>
  </si>
  <si>
    <t>3м</t>
  </si>
  <si>
    <t>Блюголд</t>
  </si>
  <si>
    <t>Vaccinium corymbosum Bluegold</t>
  </si>
  <si>
    <t>Куст компактно-раскидистый. Обильно плодоносит с конца июля. Сорт урожайный, ягоды светло-синие, ароматные, сочные, очень вкусные. Хорошо транспортируются, можно замораживать. Морозоустойчивый сорт</t>
  </si>
  <si>
    <t>Vaccinium corymbosum Bluegold 1</t>
  </si>
  <si>
    <t>Vaccinium corymbosum Bluegold 2</t>
  </si>
  <si>
    <t>Бригита Блю</t>
  </si>
  <si>
    <t>Vaccinium corymbosum Toro</t>
  </si>
  <si>
    <t>Урожайный сорт. Куст компактный. Начинает плодоношение с начала августа. Плоды крупные, до 4 г с отличными вкусовыми качествами. Урожайность до 10кг с куста.</t>
  </si>
  <si>
    <t>Vaccinium corymbosum Toro 1</t>
  </si>
  <si>
    <t>Chamaecyparis lawsoniana Yvonne</t>
  </si>
  <si>
    <t>Juniperus communis Sentinel</t>
  </si>
  <si>
    <t>Picea glauca Daisy's White</t>
  </si>
  <si>
    <t>Picea glauca Rainbow's End</t>
  </si>
  <si>
    <t>Picea pungens Iseli Fastigiate</t>
  </si>
  <si>
    <t>Pinus nigra Compacta</t>
  </si>
  <si>
    <t>Pinus nigra Nana</t>
  </si>
  <si>
    <t>Pinus sylvestris Watereri</t>
  </si>
  <si>
    <t>Thuja occidentalis Danica Aurea</t>
  </si>
  <si>
    <t>Thuja occidentalis Little Gem</t>
  </si>
  <si>
    <t>Thuja occidentalis Sunkist</t>
  </si>
  <si>
    <t>При внесении предоплаты, цены на оплаченную часть товара фиксируются.</t>
  </si>
  <si>
    <t>500.000 руб.</t>
  </si>
  <si>
    <t>750.000 руб.</t>
  </si>
  <si>
    <t>Thuja occidentalis Sunny Smaragd</t>
  </si>
  <si>
    <t>Pinus strobus Kruger's Lilliput2</t>
  </si>
  <si>
    <t>Pinus strobus Macopin</t>
  </si>
  <si>
    <t>Компакта</t>
  </si>
  <si>
    <t>Берёза повислая</t>
  </si>
  <si>
    <t>Красивое акцентное дерево для одиночных посадок, ценится за ажурные, сильно рассечённые листья, осенью окрашиваются в желтый цвет, ветви пониклые, годовой прирост 50см</t>
  </si>
  <si>
    <t>12м</t>
  </si>
  <si>
    <t>Красивое дерево с пирамидальной кроной и пурпурно-бронзовой листвой, контрастной белому стволу. Высота 9м, ширина 3м, побеги свисающие</t>
  </si>
  <si>
    <t>9м</t>
  </si>
  <si>
    <t>Кандибелле Баблгам</t>
  </si>
  <si>
    <t>Крона округлая, соцветия плотные, розовые, постепенно становятся белыми, цветение продолжительное. Стебли прочные: выдерживают крупные шапки.</t>
  </si>
  <si>
    <t>Кандибелле Маршмеллоу</t>
  </si>
  <si>
    <t>Крона округлая, соцветия лососево-розовые стебли прочные, цветение продолжительное.</t>
  </si>
  <si>
    <t>Гортензия метельчатая</t>
  </si>
  <si>
    <t>Hydrangea paniculata Fraise Melba</t>
  </si>
  <si>
    <t>Фрейз Мельба</t>
  </si>
  <si>
    <t>Уникальная новинка! Куст высотой 150см, соцветия длиной 35-40см, сначала белые, потом достаточно быстро становятся малиновыми, остаются только белые верхушки. Похоже на десерт "Клубника со сливками". Куст с такими соцветиями выглядит очень эффектно! Цветет с августа по октябрь.</t>
  </si>
  <si>
    <t>Крона ажурная. Ежегодный прирост 25см. Соцветия длиной до 30см. Сначала белого цвета, затем розовеют, к осени становятся тёмно-розовыми, а листва желтеет. Наиболее неприхотлив.</t>
  </si>
  <si>
    <t>Мэджикал Свит Саммер</t>
  </si>
  <si>
    <t>Новинка выставки Плантариум 2018, невероятно крупные соцветия, белые, со временем розовеют. Цветки похожи нацветки гиацинта, лепестки удлиненные.</t>
  </si>
  <si>
    <t>Hydrangea paniculata Little Spooky</t>
  </si>
  <si>
    <t>Уникальный компактный сорт. Подходит для выращивания в контейнерах, на террасах и патио. Цветение в июле -августе зеленовато-белыми плотными соцветиями.</t>
  </si>
  <si>
    <t>Литтл Спооки</t>
  </si>
  <si>
    <t>Уникальный компактный сорт.Подходит для выращивания в контейнерах, на террасах и патио. Цветение в июле -августе зеленовато-белыми плотными соцветиями.</t>
  </si>
  <si>
    <t>300</t>
  </si>
  <si>
    <t>Новинка селекции! Карликовая, повторноцветущая темно-сиреневая сирень. Компактный, плотный кустик. Высота 80-120см, ширина 100см. Подходит для патио. Цветет в мае-июне, повторно в июле-августе.</t>
  </si>
  <si>
    <t>40</t>
  </si>
  <si>
    <t>Скайфолл</t>
  </si>
  <si>
    <t>Гортензия вьющаяся</t>
  </si>
  <si>
    <t>Смородина чёрная</t>
  </si>
  <si>
    <t>Rubus idaeus Glen Dee</t>
  </si>
  <si>
    <t>Новый сорт в линейке "Глен" , поздний срок созревания, ягоды очень сладкие, можно использовать для приготовления продукции без сахара, ягода крупная, 6-10г, хорошо переносит транспортировку и хранение, долго не осыпается с куста, плодоножки расположены поверх листьев, поэтому урожай легко собирать, урожайность 5кг с куста</t>
  </si>
  <si>
    <t>Betula pendula Dalecarlica</t>
  </si>
  <si>
    <t>Betula pendula Royal Frost</t>
  </si>
  <si>
    <t>Hydrangea arborescens Candybelle Marshmallow1</t>
  </si>
  <si>
    <t>Hydrangea arborescens Candybelle Marshmallow2</t>
  </si>
  <si>
    <t>Hydrangea paniculata Skyfall1</t>
  </si>
  <si>
    <t>Hydrangea paniculata Skyfall2</t>
  </si>
  <si>
    <t>Hydrangea paniculata Little Spooky1</t>
  </si>
  <si>
    <t>Hydrangea paniculata Little Spooky2</t>
  </si>
  <si>
    <t>Syringa meyeri Flowerfesta purple1</t>
  </si>
  <si>
    <t>Минимальная сумма заказа — 50 000 руб.</t>
  </si>
  <si>
    <t>Chamaecyparis lawsoniana White Spot</t>
  </si>
  <si>
    <t>Juniperus horizontalis Grey Pearl</t>
  </si>
  <si>
    <t>Juniperus media Goldkissen</t>
  </si>
  <si>
    <t>Juniperus squamata Blue Compact</t>
  </si>
  <si>
    <t>Larix kaempferi</t>
  </si>
  <si>
    <t>Picea glauca Sander's Blue</t>
  </si>
  <si>
    <t>Picea omorika Nana</t>
  </si>
  <si>
    <t>Picea orientalis Aureospicata</t>
  </si>
  <si>
    <t>Picea pungens Glauca Super Blue Seedling</t>
  </si>
  <si>
    <t>Pinus cembra</t>
  </si>
  <si>
    <t>Pinus mugo Columnaris</t>
  </si>
  <si>
    <t>Pinus mugo Hesse</t>
  </si>
  <si>
    <t>Pinus mugo uncinata</t>
  </si>
  <si>
    <t>Pinus nigra Oregon Green</t>
  </si>
  <si>
    <t>Pinus strobus Blue Shag</t>
  </si>
  <si>
    <t>Taxus media Hillii</t>
  </si>
  <si>
    <t>Thuja occidentalis Degroots Spire</t>
  </si>
  <si>
    <t>Thuja occidentalis Little Champion</t>
  </si>
  <si>
    <t>Thuja occidentalis Totem Smaragd</t>
  </si>
  <si>
    <t>Pinus strobus Kruger's Lilliput</t>
  </si>
  <si>
    <t>C3 60-70</t>
  </si>
  <si>
    <t>ball 80-100cm</t>
  </si>
  <si>
    <t>Голден Пиллар</t>
  </si>
  <si>
    <t>Berberis thunbergii Golden Pillar</t>
  </si>
  <si>
    <t>Коллоновидная форма, ширина 90см, высота 130см, листва весной желтая, летом зеленая, осенью ярко-оранжево-красная.</t>
  </si>
  <si>
    <t>Голден Руби</t>
  </si>
  <si>
    <t>Berberis thunbergii Golden Ruby</t>
  </si>
  <si>
    <t>Уникальный сорт. Компактный. По мере роста изменяется цвет листьев от ярко-оранжевого весной до бордового с желтой каймой по краю каждого листа летом.</t>
  </si>
  <si>
    <t>Berberis thunbergii Golden Ruby in spring 2</t>
  </si>
  <si>
    <t>Руби Стар</t>
  </si>
  <si>
    <t>Berberis thunbergii Ruby Star</t>
  </si>
  <si>
    <t>30</t>
  </si>
  <si>
    <t>Berberis thunbergii Ruby Star 1</t>
  </si>
  <si>
    <t>Berberis thunbergii Ruby Star 2</t>
  </si>
  <si>
    <t>Пендула</t>
  </si>
  <si>
    <t>Винтер Бьюти</t>
  </si>
  <si>
    <t>Hydrangea arborescens Candybelle Bubblegum</t>
  </si>
  <si>
    <t>Граффити</t>
  </si>
  <si>
    <t>Hydrangea paniculata Graffiti</t>
  </si>
  <si>
    <t>невысокий сорт с крупными метелками изначально лаймового цвета, потом становятся белыми, в конце сезона окрашиваются в розовый  цвет.</t>
  </si>
  <si>
    <t>110</t>
  </si>
  <si>
    <t>Hydrangea paniculata Hercules</t>
  </si>
  <si>
    <t>куст высотой 150см с очень прочными побегами. Образует очень крупные до 40см плотные соцветия белого цвета, розовеющие в конце лета.</t>
  </si>
  <si>
    <t>Мэджикал Файр</t>
  </si>
  <si>
    <t>Мохито</t>
  </si>
  <si>
    <t>Hydrangea paniculata Mojito</t>
  </si>
  <si>
    <t>куст высотой 110см с прямыми, прочными побегами. Соцветия длиной 25см, светло-лаймового цвета, затем белеют, к осени розовеют.</t>
  </si>
  <si>
    <t>Поулстар</t>
  </si>
  <si>
    <t>очень ранний и компактный сорт. Цветет белыми зонтиками которые к осени окрашиваются в лососево-розовый цвет.</t>
  </si>
  <si>
    <t>Hydrangea paniculata Polestar</t>
  </si>
  <si>
    <t>Hydrangea paniculata Skyfall</t>
  </si>
  <si>
    <t>Фрости Морн</t>
  </si>
  <si>
    <t>Philadelphus Frosty Morn</t>
  </si>
  <si>
    <t>кустарник высотой 150см, диаметр 100см, цветки махровые, белые ароматные, диаметром 4см</t>
  </si>
  <si>
    <t>Мэджик Карпет</t>
  </si>
  <si>
    <t>Spiraea japonica Magic Carpet</t>
  </si>
  <si>
    <t>Карликовый кустарник с конрастной ярко-красной с жёлтым листвой</t>
  </si>
  <si>
    <t>Spiraea japonica Magic Carpet 1</t>
  </si>
  <si>
    <t>Spiraea japonica Magic Carpet 2</t>
  </si>
  <si>
    <t>компактный сорт высотой 100-150см для патио, баклонов как горшечное растение, цветение очень обильное в мае-июне, возможно повторное цветение в конце лета. Бутоны розоватые, цветки белые</t>
  </si>
  <si>
    <t>Syringa meyeri Flowerfesta white</t>
  </si>
  <si>
    <t>Рэд Пикси</t>
  </si>
  <si>
    <t>Syringa Red Pixie</t>
  </si>
  <si>
    <t>низкорослая сирень высотой 100-180см, диаметром 150см, обильно цветет в мае-июне, иногда повторяет цветение в конце лета. Бутоны пурпурные, цветки от темно до светло-розовых.</t>
  </si>
  <si>
    <t>ПЛОДОВЫЕ КУСТАРНИКИ</t>
  </si>
  <si>
    <t>Слёт</t>
  </si>
  <si>
    <t>Amelanchier alnifolia Sleyt</t>
  </si>
  <si>
    <t>самый ранний сорт. Созревает в начале июля, плоды сладкие, крупные, до 1,5см. Высота куста 2м</t>
  </si>
  <si>
    <t>Prunus tomentosa</t>
  </si>
  <si>
    <t>Vaccinium corymbosum Sweetheart</t>
  </si>
  <si>
    <t>КУСТАРНИКИ БЕЗ УПАКОВКИ</t>
  </si>
  <si>
    <t xml:space="preserve">Для отгрузки используется следующие виды тары: </t>
  </si>
  <si>
    <t>* Все цены в прайс листах указаны со склада Поставщика г. Москва.</t>
  </si>
  <si>
    <t>При изменении курса валюты, наша компания оставляет за собой право изменить цены</t>
  </si>
  <si>
    <t>Товары отгружаются  на условиях самовывоза со склада Поставщика по предварительной записи,</t>
  </si>
  <si>
    <t xml:space="preserve"> а также согласования даты отгрузки по телефону +7(495) 974-88-36, 8(800) 300-65-01.</t>
  </si>
  <si>
    <t>Отправления сдаются в транспортную компанию 3 раза в неделю.</t>
  </si>
  <si>
    <t>Оплата услуг перевозки производится в городе назначения отправления, по факту доставки заказа.</t>
  </si>
  <si>
    <t xml:space="preserve">Механические повреждения, полученные посадочным материалом при уборке или расфасовке, </t>
  </si>
  <si>
    <t>не влияющие на качество цветения, браком не считаются.</t>
  </si>
  <si>
    <t>В зависимости от результатов урожая, иногда, мы вынуждены изменить цену, размеры, фасовку.</t>
  </si>
  <si>
    <t xml:space="preserve">При этом поставщик не несет ответственность за любые убытки, которые могут возникнуть, если поставщик не был в </t>
  </si>
  <si>
    <t>Некоторые сорта доступны в ограниченном количестве.</t>
  </si>
  <si>
    <t xml:space="preserve">Отгрузка осуществляется только после 100% предоплаты. </t>
  </si>
  <si>
    <t>Условия отгрузки товара:</t>
  </si>
  <si>
    <t>Упаковка для отгрузки:</t>
  </si>
  <si>
    <t>По вопросам качества продукции:</t>
  </si>
  <si>
    <t>кратность заказа</t>
  </si>
  <si>
    <t>Наименование на русском</t>
  </si>
  <si>
    <t>Наименование на латинском</t>
  </si>
  <si>
    <t>Цена, ₽ /шт.</t>
  </si>
  <si>
    <t>фото</t>
  </si>
  <si>
    <t>Морозостойкость</t>
  </si>
  <si>
    <t>Предв. сумма, ₽</t>
  </si>
  <si>
    <t>Вид / культура</t>
  </si>
  <si>
    <t/>
  </si>
  <si>
    <t>Азалия листопадная</t>
  </si>
  <si>
    <t>Berberis thunbergii Limoncello™ BailErin</t>
  </si>
  <si>
    <t>Лимончелло</t>
  </si>
  <si>
    <t>Berberis thunbergii Limoncello</t>
  </si>
  <si>
    <t xml:space="preserve">Аккуратная округлая крона, высота до 120см, диаметр кроны 120см, имеет необычную шартрезную (зеленовато-желтую) листву с необычным красным, почти пунктирным рисунком по краю. Осенью листва оранжевая, желтая и красная. </t>
  </si>
  <si>
    <t>Berberis thunbergii Carmen</t>
  </si>
  <si>
    <t>Кармен</t>
  </si>
  <si>
    <t>Декоративный колючий кустарник. Высота 100см, листья коричнево-красные, осенью ярко-красные, цветки желтые, цветет в мае, плоды красные.</t>
  </si>
  <si>
    <t>Berberis thunbergii Orange Ice</t>
  </si>
  <si>
    <t>Оранж Айс</t>
  </si>
  <si>
    <t>Компактный, колонновидной формы, размеры 60х30см. Молодые побеги красные. Листья оранжево-красные, "апельсинового" цвета овальной формы. Осенью листва окрашивается в красные, оранжевые и желтые тона.</t>
  </si>
  <si>
    <t>Berberis thunbergii Red Compact</t>
  </si>
  <si>
    <t>Ред Компакт</t>
  </si>
  <si>
    <t>Очень декоративный плотный кустарник с округлой формы. Высота и диаметр кроны 90см. Листья бордово-красного цвета, осенью становятся бордово-бронзового окраса.</t>
  </si>
  <si>
    <t>Berberis thunbergii Red Rocket</t>
  </si>
  <si>
    <t>Рэд Рокет</t>
  </si>
  <si>
    <t>Колонновидная форма. Высота взрослого растения 150см, ширина 60см. Листва темно-красные, осенью ярко-красные. Цветение в мае мелкими желтыми цветками.</t>
  </si>
  <si>
    <t>Даликарлийская</t>
  </si>
  <si>
    <t>Ройал Фрост</t>
  </si>
  <si>
    <t>Голден Дрим</t>
  </si>
  <si>
    <t>Cornus alba Ivory Halo</t>
  </si>
  <si>
    <t>Кустарник с декоративной листвой и ветвями. Быстро растет. Высота и ширина 120-150см. Сорт имеет более округлый вид, чем другие сорта. Листья светло-зеленые с белой каймой. Побеги красные. Сохраняют цвет зимой.</t>
  </si>
  <si>
    <t>Cornus alba Red Gnome</t>
  </si>
  <si>
    <t>Рэд Гном</t>
  </si>
  <si>
    <t>Декоративный кустарник. Ширина и высота 90-120см. Листва летом зеленая, осенью бордово-красная. Цветение в июне соцветиями белых цветков, плоды белого цвета созревают в августе. Побеги красные, сохраняют цвет зимой.</t>
  </si>
  <si>
    <t>Cornus sanguinea Anny's Winter Orange</t>
  </si>
  <si>
    <t>Эннис Винтер Оранж</t>
  </si>
  <si>
    <t>Куст компактный, шириной и высотой 150см. Молодые листья бронзово-зеленого цвета, затем ярко-зеленого, осенью листья становятся желто-оранжевыми. Сорт с наиболее красными побегами зимой</t>
  </si>
  <si>
    <t>Cornus sanguinea Winter Beauty</t>
  </si>
  <si>
    <t>Высота и ширина куста 175см. Нижняя часть ветвей оранжевая, а верхняя ярко-красная. Молодые листья бронзовые, летом зеленые, осенью оранжевые и желтые. У этого сорта листья дольше держатся на кусте.</t>
  </si>
  <si>
    <t>175</t>
  </si>
  <si>
    <t>Corylus avellana  Contorta</t>
  </si>
  <si>
    <t>Конторта</t>
  </si>
  <si>
    <t>Густой кустарник с причудливо изогнутыми ветвями. Листья скрученные, длинные сережки появляются в апреле, до распускания листьев,  выглядят очень декоративно. Плоды-"лесные" орехи.</t>
  </si>
  <si>
    <t>120-150</t>
  </si>
  <si>
    <t>Forsythia intermedia Marée d'Or</t>
  </si>
  <si>
    <t>Мари Д’Ор</t>
  </si>
  <si>
    <t>Forsythia intermedia Maree dOr</t>
  </si>
  <si>
    <t>Карликовый кустарник высотой 50см с дугообразными ветвями. Крона 150см. Цветет до распускания листьев темно-желтыми цветками размером до 3,5см. Отличныое бордюрное, террасное растение.</t>
  </si>
  <si>
    <t>Крона округлая, соцветия плотные, розовые, постепенно становятся белыми, цветение продолжительное. Стебли прочные: выдерживают крупные шапки. Невероятно-обильное цветение.</t>
  </si>
  <si>
    <t>Hydrangea arborescens Candybelle Marshmellow</t>
  </si>
  <si>
    <t>Hydrangea paniculata Baby Lace</t>
  </si>
  <si>
    <t>Бейби Лейс</t>
  </si>
  <si>
    <t>Серия " Royal Majestics". Компактный куст высотой и шириной 90-120см. Цветет в июле-октябре коническими белыми соцветиями, к концу цветения соцветия розовеют. Длина соцветий 15см. Лист темно-зеленый.</t>
  </si>
  <si>
    <t>Hydrangea paniculata Diamantino</t>
  </si>
  <si>
    <t>Hydrangea paniculata Little Fresco</t>
  </si>
  <si>
    <t>Литтл Фреско</t>
  </si>
  <si>
    <t xml:space="preserve">Компактный куст высотой 80, шириной 50см, подходит для выращивания в контейнерах. Цветет в июле-сентябре плотными коническими соцветиями кремово -белого или зеленоватого, а затем розового цвета. </t>
  </si>
  <si>
    <t>Philadelphus Manteau d'Hermine</t>
  </si>
  <si>
    <t>Physocarpus opulifolius All Black</t>
  </si>
  <si>
    <t>Олл Блэк</t>
  </si>
  <si>
    <t>Компактный сорт, 80х80см, отличается хорошим ветвлением, образует плотный, эффектный кустик округлой формы. Листва эффектная, фиолетово-черная. Весной образуются кистевые соцветия белых цветков, осенью красные плоды, контрастно сочетаются с темной листвой.</t>
  </si>
  <si>
    <t>Physocarpus opulifolius Lady in Red</t>
  </si>
  <si>
    <t>Physocarpus opulifolius Schuch</t>
  </si>
  <si>
    <t>Шух</t>
  </si>
  <si>
    <t xml:space="preserve">Невысокий стройный cорт с насыщенно красными листьями и побегами.
Листья с переливчатой окраской, ярко-красно-бордовые. </t>
  </si>
  <si>
    <t>Нигра</t>
  </si>
  <si>
    <t>Prunus (cerasus) glandulosa Alba Plena</t>
  </si>
  <si>
    <t>Salix gracilistyla Mount Aso</t>
  </si>
  <si>
    <t>Маунт Асо</t>
  </si>
  <si>
    <t>Spiraea cinerea Graciosa</t>
  </si>
  <si>
    <t>Грациоза</t>
  </si>
  <si>
    <t xml:space="preserve">Декоративный кустарник с дугообразными побегами. Хорошо разветвленный. Высота 150см, ширина 100см. Листья серо-зеленые. Цветение в мае очень обильное белыми мелкими цветками. </t>
  </si>
  <si>
    <t>Spiraea japonica Country Red</t>
  </si>
  <si>
    <t>Кантри Рэд</t>
  </si>
  <si>
    <t>Густой компактный кустарник. Высота 70 см, ширина 100 см. Крона округлая. Молодая листва с фиолетовым оттенком, летом лист зеленый, осенью красно-оранжевый. Соцветия крупные до 15 см в диаметре, цветение в июле-сентябре яркими лилово-красными цветками.</t>
  </si>
  <si>
    <t>Нана</t>
  </si>
  <si>
    <t>Снежноягодник доренбоза</t>
  </si>
  <si>
    <t xml:space="preserve">Symphoricarpos orbiculatus Foliis Variegatis </t>
  </si>
  <si>
    <t>Снежноягодник округлый</t>
  </si>
  <si>
    <t>Фолис Вариегатис</t>
  </si>
  <si>
    <t>Флауэрфеста Пинк</t>
  </si>
  <si>
    <t>Syringa meyeri Flowerfesta purple</t>
  </si>
  <si>
    <t>Флауэрфеста Пурпл</t>
  </si>
  <si>
    <t>Parthenocissus quinquefolia</t>
  </si>
  <si>
    <t>Ананасная</t>
  </si>
  <si>
    <t>Женева</t>
  </si>
  <si>
    <t>Actinidia arguta Weiki</t>
  </si>
  <si>
    <t>Вейки</t>
  </si>
  <si>
    <t>Amelanchier alnifolia Martin</t>
  </si>
  <si>
    <t>Мартин</t>
  </si>
  <si>
    <t>Раннеспелый канадский сорт. Округлый куст высотой 3м и шириной 2м. Плоды созревают одновременно. Ягоды крупные 1,4см, сизые, с превосходным вкусом. Созревают уже в конце июня.</t>
  </si>
  <si>
    <t>Chaenomeles x superba  Texas Scarlet</t>
  </si>
  <si>
    <t>Hippophae rhamnoides Friesdorfer Orange</t>
  </si>
  <si>
    <t>Фрисдорфер Оранж</t>
  </si>
  <si>
    <t>Не требует опылителя. Высота 2-3м . Хорошо разветвленный кустарник. Листва серебристо-серая. Плодоносит с конца августа до начала октября ярко-оранжевыми ягодами.</t>
  </si>
  <si>
    <t>Кустарник с раскидистыми прямыми стеблями. Высота и ширина 2 м. Красиво цветет в апреле, в июле плодоносит. Зимостойкая, выносливая, высокоурожайная и устойчивая к заболеваниям. Для получения урожая необходимо присутствие нескольких кустов.</t>
  </si>
  <si>
    <t>Ribes uva-crispa Invicta</t>
  </si>
  <si>
    <t>Инвикта</t>
  </si>
  <si>
    <t>Сорт среднего срока созревания. Высота куста 160 см, раскидистый, с шипами. Плодоносит с июня до сентября продолговатыми крупными (7-12г) зелеными ягодами. В полной спелости ягода янтарного цвета. Урожайность 6-7 кг с куста. Сорт имеет хорошую устойчивость к засухе, перепадам температур и заболеваниям.</t>
  </si>
  <si>
    <t>Олл Голд</t>
  </si>
  <si>
    <t>Глен Ди</t>
  </si>
  <si>
    <t>Вилламетта</t>
  </si>
  <si>
    <t>Vaccinium corymbosum Bonus</t>
  </si>
  <si>
    <t>Бонус</t>
  </si>
  <si>
    <t>Среднепоздний урожайный сорт. Куст приподнятый, раскидистый высотой 150см. Каждая цветочная почка дает от 5 до 10 цветков. Созревает в начале августа и продолжается до конца сентября. Ягоды крупные, голубого 2см  (некоторые до 3см!) в диаметре. Вкус сладкий. Осенью листья приобретают красный цвет, украшая сад.</t>
  </si>
  <si>
    <t>Vaccinium corymbosum Goldtraube 71</t>
  </si>
  <si>
    <t>Голдтраубе 71</t>
  </si>
  <si>
    <t>Средний срок созревания. Сорт урожайный. Ягоды диаметром до 22мм. Кустарник мощный, морозостойкий.</t>
  </si>
  <si>
    <t>120-200</t>
  </si>
  <si>
    <t xml:space="preserve">среднеспелый сорт, куст раскидистый, высота 150-180см, ширина 90-120см, плоды среднего размера, очень вкусные. </t>
  </si>
  <si>
    <t>Торо</t>
  </si>
  <si>
    <t xml:space="preserve">Заказ,шт </t>
  </si>
  <si>
    <t>Abies koreana Kohout's Icebreaker</t>
  </si>
  <si>
    <t>Chamaecyparis pisifera Blue Moon</t>
  </si>
  <si>
    <t>Juniperus horizontalis Glacier</t>
  </si>
  <si>
    <t>Juniperus sabina Knap Hill</t>
  </si>
  <si>
    <t>Juniperus squamata Gold Tip</t>
  </si>
  <si>
    <t>Picea glauca Perfecta</t>
  </si>
  <si>
    <t>Picea pungens Edith</t>
  </si>
  <si>
    <t>Picea pungens Karpaten</t>
  </si>
  <si>
    <t>Pinus densiflora Alice Verkade</t>
  </si>
  <si>
    <t>Pinus flexilis Vanderwolf's Pyramid</t>
  </si>
  <si>
    <t>Pinus heldreichii Smidtii</t>
  </si>
  <si>
    <t>Pinus peuce</t>
  </si>
  <si>
    <t>Pinus schwerinii</t>
  </si>
  <si>
    <t>Thuja occidentalis Dawid Light</t>
  </si>
  <si>
    <t>Thuja occidentalis Grüne Kugel</t>
  </si>
  <si>
    <t>Thuja orientalis Pyramidalis Aurea</t>
  </si>
  <si>
    <t>Thuja plicata Whipcord</t>
  </si>
  <si>
    <t>Пихта одноцветная</t>
  </si>
  <si>
    <t>Пихта корейская</t>
  </si>
  <si>
    <t>Когоутс Айсбрекер</t>
  </si>
  <si>
    <t>Глаука</t>
  </si>
  <si>
    <t>Пихта Нордмана</t>
  </si>
  <si>
    <t>Ауреа</t>
  </si>
  <si>
    <t>Пихта благородная</t>
  </si>
  <si>
    <t>Кедр гималайский</t>
  </si>
  <si>
    <t>Кипарисовик Лавсона</t>
  </si>
  <si>
    <t>Алюмиголд</t>
  </si>
  <si>
    <t>Колумнарис</t>
  </si>
  <si>
    <t>Пельтс Блю</t>
  </si>
  <si>
    <t>Ивонн</t>
  </si>
  <si>
    <t>Уайт Спот</t>
  </si>
  <si>
    <t>Кипарисовик тупой</t>
  </si>
  <si>
    <t>Нана Грацилис</t>
  </si>
  <si>
    <t>Кипарисовик горохоплодный</t>
  </si>
  <si>
    <t>Бейби Блю</t>
  </si>
  <si>
    <t>Блю Мун</t>
  </si>
  <si>
    <t>Бульвар</t>
  </si>
  <si>
    <t>Можжевельник китайский</t>
  </si>
  <si>
    <t>Блю Альпс</t>
  </si>
  <si>
    <t>Куривао Голд</t>
  </si>
  <si>
    <t>Стрикта</t>
  </si>
  <si>
    <t>Можжевельник обыкновенный</t>
  </si>
  <si>
    <t>Арнольд</t>
  </si>
  <si>
    <t>Голд Коун</t>
  </si>
  <si>
    <t>Хиберника</t>
  </si>
  <si>
    <t>Сентинел</t>
  </si>
  <si>
    <t>Можжевельник прибрежный</t>
  </si>
  <si>
    <t>Шлягер</t>
  </si>
  <si>
    <t>Можжевельник горизонтальный</t>
  </si>
  <si>
    <t>Андорра Компакт</t>
  </si>
  <si>
    <t>Блю Чип</t>
  </si>
  <si>
    <t>Гласиер</t>
  </si>
  <si>
    <t>Грей Перл</t>
  </si>
  <si>
    <t>Айси Блю</t>
  </si>
  <si>
    <t>Лайм Глоу</t>
  </si>
  <si>
    <t>Панкейк</t>
  </si>
  <si>
    <t>Принц Уэльский</t>
  </si>
  <si>
    <t>Вилтони</t>
  </si>
  <si>
    <t>Можжевельник средний</t>
  </si>
  <si>
    <t>Голд Коаст</t>
  </si>
  <si>
    <t>Голд Стар</t>
  </si>
  <si>
    <t>Голд Киссен</t>
  </si>
  <si>
    <t>Кинг оф Спринг</t>
  </si>
  <si>
    <t>Минт Джулеп</t>
  </si>
  <si>
    <t>Олд Голд</t>
  </si>
  <si>
    <t>Пфитцериана Глаука</t>
  </si>
  <si>
    <t>Можжевельник казацкий</t>
  </si>
  <si>
    <t>Кнап Хилл</t>
  </si>
  <si>
    <t>Рокери Джем</t>
  </si>
  <si>
    <t>Тамарисцифолия</t>
  </si>
  <si>
    <t>Можжевельник скальный</t>
  </si>
  <si>
    <t>Блю Эрроу</t>
  </si>
  <si>
    <t>Мунглоу</t>
  </si>
  <si>
    <t>Скайрокет</t>
  </si>
  <si>
    <t>Можжевельник чешуйчатый</t>
  </si>
  <si>
    <t>Блю Карпет</t>
  </si>
  <si>
    <t>Блю Компакт</t>
  </si>
  <si>
    <t>Блю Стар</t>
  </si>
  <si>
    <t>Дрим Джой</t>
  </si>
  <si>
    <t>Голд Тип</t>
  </si>
  <si>
    <t>Голден Флейм</t>
  </si>
  <si>
    <t>Холгер</t>
  </si>
  <si>
    <t>Мейери</t>
  </si>
  <si>
    <t>Можжевельник виргинский</t>
  </si>
  <si>
    <t>Грей Оул</t>
  </si>
  <si>
    <t>Хетс</t>
  </si>
  <si>
    <t>Лиственница Кемпфера</t>
  </si>
  <si>
    <t>Метасеквойя древнейшая</t>
  </si>
  <si>
    <t>Ель обыкновенная</t>
  </si>
  <si>
    <t>Акрокона</t>
  </si>
  <si>
    <t>Литл Джем</t>
  </si>
  <si>
    <t>Нидиформис</t>
  </si>
  <si>
    <t>Томпа</t>
  </si>
  <si>
    <t>Ель канадская</t>
  </si>
  <si>
    <t>Альберта Глоуб</t>
  </si>
  <si>
    <t>Коника</t>
  </si>
  <si>
    <t>Дейзи Уайт</t>
  </si>
  <si>
    <t>Перфекта</t>
  </si>
  <si>
    <t>Рэйнбоуз Энд</t>
  </si>
  <si>
    <t>Сандерз Блю</t>
  </si>
  <si>
    <t>Ель сербская</t>
  </si>
  <si>
    <t>Карел</t>
  </si>
  <si>
    <t>Ель восточная</t>
  </si>
  <si>
    <t>Ауреоспиката</t>
  </si>
  <si>
    <t>Ель колючая</t>
  </si>
  <si>
    <t>Блю Даймонд</t>
  </si>
  <si>
    <t>Эдит</t>
  </si>
  <si>
    <t>Фэт Алберт</t>
  </si>
  <si>
    <t>Глаука Аризоника</t>
  </si>
  <si>
    <t>Глаука Маджестик Блю</t>
  </si>
  <si>
    <t>Глаука Глобоза</t>
  </si>
  <si>
    <t>Карпатен</t>
  </si>
  <si>
    <t>Лаки Страйк</t>
  </si>
  <si>
    <t>Глаука Супер Блю Сидлинг</t>
  </si>
  <si>
    <t>Сосна кедровая</t>
  </si>
  <si>
    <t>Сосна густоцветковая</t>
  </si>
  <si>
    <t>Алис Веркаде</t>
  </si>
  <si>
    <t>Сосна гибкая</t>
  </si>
  <si>
    <t>Вандервольфс Пирамид</t>
  </si>
  <si>
    <t>Сосна белокорая</t>
  </si>
  <si>
    <t>Шмидта</t>
  </si>
  <si>
    <t>Сосна горная</t>
  </si>
  <si>
    <t>Муго</t>
  </si>
  <si>
    <t>Унцината</t>
  </si>
  <si>
    <t>Гессе</t>
  </si>
  <si>
    <t>Мопс</t>
  </si>
  <si>
    <t>Опхир</t>
  </si>
  <si>
    <t>Пумилио</t>
  </si>
  <si>
    <t>Винтер Голд</t>
  </si>
  <si>
    <t>Сосна черная</t>
  </si>
  <si>
    <t>Фастигиата</t>
  </si>
  <si>
    <t>Грин Тауэр</t>
  </si>
  <si>
    <t>Орегон Грин</t>
  </si>
  <si>
    <t>Спилберг</t>
  </si>
  <si>
    <t>Сосна румелийская</t>
  </si>
  <si>
    <t>Сосна Шверина</t>
  </si>
  <si>
    <t>Сосна веймутовая</t>
  </si>
  <si>
    <t>Блю Шаг</t>
  </si>
  <si>
    <t>Крюгерс Лилипут</t>
  </si>
  <si>
    <t>Макопин</t>
  </si>
  <si>
    <t>Сосна обыкновенная</t>
  </si>
  <si>
    <t>Ватерери</t>
  </si>
  <si>
    <t>Сосна гималайская</t>
  </si>
  <si>
    <t>Тисс средний</t>
  </si>
  <si>
    <t>Хилли</t>
  </si>
  <si>
    <t>Туя западная</t>
  </si>
  <si>
    <t>Анниек</t>
  </si>
  <si>
    <t>Ауреа Нана</t>
  </si>
  <si>
    <t>Брабант</t>
  </si>
  <si>
    <t>Колумна</t>
  </si>
  <si>
    <t>Даника</t>
  </si>
  <si>
    <t>Даника Ауреа</t>
  </si>
  <si>
    <t>Давид Лайт</t>
  </si>
  <si>
    <t>Дегротс Спайр</t>
  </si>
  <si>
    <t>Голден Анне</t>
  </si>
  <si>
    <t>Голден Глобе</t>
  </si>
  <si>
    <t>Голден Смарагд</t>
  </si>
  <si>
    <t>Голден Таффет</t>
  </si>
  <si>
    <t>Грюн Кугель</t>
  </si>
  <si>
    <t>Холмстрап</t>
  </si>
  <si>
    <t>Литл Чемпион</t>
  </si>
  <si>
    <t>Литл Гиант</t>
  </si>
  <si>
    <t>Малоньяна Ауреа</t>
  </si>
  <si>
    <t>Мики</t>
  </si>
  <si>
    <t>Мириам</t>
  </si>
  <si>
    <t>Мистер Боулинг Болл</t>
  </si>
  <si>
    <t>Пирамидалис Компакта</t>
  </si>
  <si>
    <t>Рейнголд</t>
  </si>
  <si>
    <t>Смарагд</t>
  </si>
  <si>
    <t>Санкист</t>
  </si>
  <si>
    <t>Санни Смарагд</t>
  </si>
  <si>
    <t>Тедди</t>
  </si>
  <si>
    <t>Тайни Тим</t>
  </si>
  <si>
    <t>Тотем Смарагд</t>
  </si>
  <si>
    <t>Янтарь</t>
  </si>
  <si>
    <t>Еллоу Риббон</t>
  </si>
  <si>
    <t>Туя восточная</t>
  </si>
  <si>
    <t>Пирамидалис Ауреа</t>
  </si>
  <si>
    <t>Туя складчатая</t>
  </si>
  <si>
    <t>Атровиренс</t>
  </si>
  <si>
    <t>Випкорд</t>
  </si>
  <si>
    <t>Туевик долотовидный</t>
  </si>
  <si>
    <t>Тсуга канадская</t>
  </si>
  <si>
    <t>C3 70-80</t>
  </si>
  <si>
    <t>ball 100-125cm</t>
  </si>
  <si>
    <t>Thuja occidentalis Grune Kugel</t>
  </si>
  <si>
    <t>ХВОЙНЫЕ С КОМОМ ЗЕМЛИ</t>
  </si>
  <si>
    <t>ПРОСЬБА НЕ ВНОСИТЬ В ФОРМУ ИЗМЕНЕНИЯ, НЕ УДАЛЯТЬ СТРОКИ и СТОЛБЦЫ, НЕ МЕНЯТЬ МЕСТАМИ!!!</t>
  </si>
  <si>
    <t>Покупатель:</t>
  </si>
  <si>
    <t>предв.сумма без уч. %</t>
  </si>
  <si>
    <t>ПОДЫТОГ</t>
  </si>
  <si>
    <t xml:space="preserve">Растения поставляются без красочной картонной упаковки. </t>
  </si>
  <si>
    <t>На контейнере имеется наклейка или бирка на самом растении</t>
  </si>
  <si>
    <t>Контейнер / ком</t>
  </si>
  <si>
    <t>Hydrangea paniculata Fraise Melba 1</t>
  </si>
  <si>
    <t>Hydrangea paniculata Fraise Melba 2</t>
  </si>
  <si>
    <t>Айвори Хало</t>
  </si>
  <si>
    <t xml:space="preserve">После подтверждения предварительного заказа и внесения предоплаты частичный или </t>
  </si>
  <si>
    <t>полный отказ от заказа по Вашей инициативе не возможны.</t>
  </si>
  <si>
    <t>Стоимость тары не включена в цену товара.</t>
  </si>
  <si>
    <t>Условия размещения предварительного заказа:</t>
  </si>
  <si>
    <t>Предоплата в размере 50% от общей суммы заказа - обязательна . Без предоплаты заказы не принимаются.</t>
  </si>
  <si>
    <t>Право собственности на Товар и риск случайной гибели переходят к Вам с момента передачи нами Товара Вам в руки</t>
  </si>
  <si>
    <t>на нашем складе или представителю заказанной Вами  транспортной компании.</t>
  </si>
  <si>
    <t>вместимость P9  - 1000 шт, P12- 500шт, С1.5 - 300 шт, С2 - 200шт, С3 - 150шт, С5 -80шт</t>
  </si>
  <si>
    <t xml:space="preserve">Качество посадочного материала сохраняется только при соблюдении соответствующих условий хранения и транспортировки. </t>
  </si>
  <si>
    <t xml:space="preserve">Несоблюдение необходимых условий транспортировки и хранения, а также, длительная транспортировка (более 4 суток)  </t>
  </si>
  <si>
    <t>могут привести к ухудшению качества товара.</t>
  </si>
  <si>
    <t xml:space="preserve">В этом случае наша фирма оставляет за собой право не принимать претензии по качеству. </t>
  </si>
  <si>
    <t>Предъявление претензии об обнаруженных недостатках по количеству и качеству на момент получения Товара</t>
  </si>
  <si>
    <t>возможно при соблюдении следующих  условий:</t>
  </si>
  <si>
    <t xml:space="preserve">прошло не более 3-х календарных дней, включая выходные и праздничные дни, с момента получения Товара </t>
  </si>
  <si>
    <t xml:space="preserve">претензии по браку принимаются только с приложенными фотографиями, на которых хорошо видны единица товара, </t>
  </si>
  <si>
    <t>наименование товара, этикетка с названием сорта, суть претензии.</t>
  </si>
  <si>
    <t>при предоставлении документов, подтверждающих перевозку с соблюдением необходимого температурного режима</t>
  </si>
  <si>
    <t>(при нахождении товара в пути более 4-х суток)</t>
  </si>
  <si>
    <t>Претензии по качеству принимаются в  письменном виде  в форме Акта.</t>
  </si>
  <si>
    <t>В случае Вашего желания вернуть нам бракованный товар, его возврат в наш адрес Вы производите за свой счет.</t>
  </si>
  <si>
    <t>В случае удовлетворения претензии, мы произведем компенсацию только стоимости растений.</t>
  </si>
  <si>
    <t xml:space="preserve"> Для оформления договора понадобятся следующие документы:</t>
  </si>
  <si>
    <t>Индивидуальным предпринимателям</t>
  </si>
  <si>
    <t>Юридическим лицам:</t>
  </si>
  <si>
    <t>● Копия свидетельства ЕГРИП</t>
  </si>
  <si>
    <t>● Копия Устава</t>
  </si>
  <si>
    <t>● Копия ИНН</t>
  </si>
  <si>
    <t>● Копия выписки из ЕГРЮЛ</t>
  </si>
  <si>
    <t>● Копия паспорта</t>
  </si>
  <si>
    <t>● Копия уведомления УСН или ЕНВД</t>
  </si>
  <si>
    <t>● Карточка с реквизитами предприятия</t>
  </si>
  <si>
    <r>
      <t xml:space="preserve">тел. (495) 974-88-36, </t>
    </r>
    <r>
      <rPr>
        <b/>
        <i/>
        <sz val="10"/>
        <color rgb="FFFF0000"/>
        <rFont val="Calibri"/>
        <family val="2"/>
        <charset val="204"/>
        <scheme val="minor"/>
      </rPr>
      <t>8 (800) 300-65-01</t>
    </r>
  </si>
  <si>
    <t xml:space="preserve">Минимальная общая сумма предварительного заказа на растения  -50.000 руб. </t>
  </si>
  <si>
    <t>Все расходы по перевозке по г. Москве, дополнительной упаковке оплачиваются покупателем отдельно.</t>
  </si>
  <si>
    <t>Точный график поступления товара будет известен в конце августа/начале сентября.</t>
  </si>
  <si>
    <t>Вид упаковки</t>
  </si>
  <si>
    <t>новинка</t>
  </si>
  <si>
    <t>Гортензия вьющаяся черешковая</t>
  </si>
  <si>
    <t>видовая норма</t>
  </si>
  <si>
    <t>Hydrangea anomala Crug Coral</t>
  </si>
  <si>
    <t>Круг Корал</t>
  </si>
  <si>
    <t>Девичий виноград Энгельмана</t>
  </si>
  <si>
    <t>Лиана высотой до 5м, цепляется придаточными корешкам-присосками. Цветет на прошлогодних приростах кораллово-розовыми соцветиями в июне-июле. Листья блестящие, светло- зеленые.</t>
  </si>
  <si>
    <t>Азалия японская</t>
  </si>
  <si>
    <t>Azalea japonica Arabesk</t>
  </si>
  <si>
    <t>Арабеска</t>
  </si>
  <si>
    <t>Azalea japonica Geisha Purple</t>
  </si>
  <si>
    <t>Гейша Пурпл</t>
  </si>
  <si>
    <t>Berberis thunbergii Orange Alf</t>
  </si>
  <si>
    <t>Оранж Альф</t>
  </si>
  <si>
    <t>Berberis thunbergii Pygmy Ruby</t>
  </si>
  <si>
    <t>Пигми Руби</t>
  </si>
  <si>
    <t>Berberis thunbergii Starburst</t>
  </si>
  <si>
    <t>Старбёрст</t>
  </si>
  <si>
    <t>Berberis thunbergii Summer Sunset</t>
  </si>
  <si>
    <t>Саммер Сансет</t>
  </si>
  <si>
    <t>Cornus alba Miracle</t>
  </si>
  <si>
    <t>Миракл</t>
  </si>
  <si>
    <t>Cotoneaster atropurpureus Variegatus</t>
  </si>
  <si>
    <t>Кизильник горизонтальный</t>
  </si>
  <si>
    <t>Кизильник стелющийся</t>
  </si>
  <si>
    <t>Геркулес</t>
  </si>
  <si>
    <t>Hydrangea paniculata Magical Andes</t>
  </si>
  <si>
    <t>Мэджикал Андес</t>
  </si>
  <si>
    <t>Hydrangea paniculata Magical Candle</t>
  </si>
  <si>
    <t>Мэджикал Кэндл</t>
  </si>
  <si>
    <t>Hydrangea paniculata Magical Lime Sparkle</t>
  </si>
  <si>
    <t>Мэджикал Лайм Спаркл</t>
  </si>
  <si>
    <t>Hydrangea paniculata Magical Matterhorn</t>
  </si>
  <si>
    <t>Мэджикал Маттерхорн</t>
  </si>
  <si>
    <t>Hydrangea paniculata Magical Moonlight</t>
  </si>
  <si>
    <t>Мэджикал Мунлайт</t>
  </si>
  <si>
    <t>Hydrangea paniculata Pastelgreen Rencolor</t>
  </si>
  <si>
    <t>Пэстел Грин Ренколор</t>
  </si>
  <si>
    <t>Hydrangea paniculata Ruby</t>
  </si>
  <si>
    <t>Руби</t>
  </si>
  <si>
    <t>Philadelphus Mont Blanc</t>
  </si>
  <si>
    <t>Мон Блан</t>
  </si>
  <si>
    <t>Physocarpus opulifolius Amber Jubilee</t>
  </si>
  <si>
    <t>Амбер Юбилей</t>
  </si>
  <si>
    <t>Physocarpus opulifolius Panther</t>
  </si>
  <si>
    <t>Пантера</t>
  </si>
  <si>
    <t>Prunus (cerasus x P. Fruiticosa) Carmine Jewel</t>
  </si>
  <si>
    <t>Prunus pumila depressa</t>
  </si>
  <si>
    <t>Слива приземистая</t>
  </si>
  <si>
    <t>Prunus triloba Rosenmund</t>
  </si>
  <si>
    <t>Миндаль трехлопастный (Луизеания)</t>
  </si>
  <si>
    <t>Розенмунт</t>
  </si>
  <si>
    <t>Спирея аргута</t>
  </si>
  <si>
    <t>Спирея Билларда</t>
  </si>
  <si>
    <t>Spiraea japonica Merlo Gold</t>
  </si>
  <si>
    <t>Мерло Голд</t>
  </si>
  <si>
    <t>Spiraea japonica Merlo Green</t>
  </si>
  <si>
    <t>Мерло Грин</t>
  </si>
  <si>
    <t>Spiraea japonica Merlo Star</t>
  </si>
  <si>
    <t>Мерло Стар</t>
  </si>
  <si>
    <t>Флауэрфеста Уайт</t>
  </si>
  <si>
    <t>Сирень</t>
  </si>
  <si>
    <t>Azalea Arabesk</t>
  </si>
  <si>
    <t>Компактный кустарник. Цветки карминно-розового цвета весной и красного цвета летом</t>
  </si>
  <si>
    <t>Azalea Geisha Purple</t>
  </si>
  <si>
    <t>Компактный кустарник. Цветет в конце весны красновато-фиолетовыми воронкообразными цветами.</t>
  </si>
  <si>
    <t>Невысокий кустарник, высотой 60см, крона 100см. Весной побеги красные, летом-осенью желтые, листва с желтым кантом, осенью листва оранжевая.</t>
  </si>
  <si>
    <t>Карликовый кустарник полушаровидной формы. Высота 45см, диаметр 90см, листва пурпуно красная, осенью-ярко-красная.</t>
  </si>
  <si>
    <t>45</t>
  </si>
  <si>
    <t>Карлик, к возрасту шести лет достигает высоты 30 см. Крона компактная, округлая. Листва карминно-красная. Аналог сорта "Admiration"</t>
  </si>
  <si>
    <t>Berberis thunbergii Starburst 1</t>
  </si>
  <si>
    <t>Декоративный кустарник. Крона в форме шара, ветви плотно прижаты друг к другу. Листья зелёные, в разноцветную крапинку. Осенью окрашиваются в красные тона.</t>
  </si>
  <si>
    <t>Berberis thunbergii Summer Sunset 1</t>
  </si>
  <si>
    <t>Компактный кустарник, высота 100см, ширина 50см. Листва зеленовато-желтая, в тени зеленеет, к осени приобретает оранжевую кайму.</t>
  </si>
  <si>
    <t xml:space="preserve">Красивый кустарник высотой200см и шириной кроны . Молодые листья весной и в начале лета зеленые и белые. С конца лета-осенью окрашиваются в пурпурно-розовый цвет. Красные стебли. </t>
  </si>
  <si>
    <t>Кустарник низко раскинувшийся . Прирастает ок. 10 см в год. Густые жёсткие ветви покрыты мелкими зелёными листьями с белым окаймлением. Осенью окрашиваются в красный</t>
  </si>
  <si>
    <t>20</t>
  </si>
  <si>
    <t>Куст высотой 150см, крона 100см. Соцветия узкопирамидальные, сначала салатово-белые, быстро розовеют, затем становятся малиново-розовыми. Цветение в июле-сентябре.</t>
  </si>
  <si>
    <t>Hydrangea paniculata Magical Candle 2</t>
  </si>
  <si>
    <t>Куст компактный, сильно разветвлённый, густооблиственный.Соцветия сначала зеленовато-белые, а к осени розовеют</t>
  </si>
  <si>
    <t>Серия "Мэджикал". Компактный сорт. Высота 80см. Крупные и очень плотные соцветия из звездчатых цветков. Сначала лаймово-белые, постепенно доходит до малинового цвета.</t>
  </si>
  <si>
    <t>Hydrangea paniculata Magical Moonlight1</t>
  </si>
  <si>
    <t>Hydrangea paniculata Magical Moonlight2</t>
  </si>
  <si>
    <t>Серия "Мэджикал" Один из лучших сортов. ОЧЕНЬ КРУПНЫЕ СОЦВЕТИЯ! Плотные и крепкие, меняют цвет от белого до темно-розового. Цветение в июле-сентябре.</t>
  </si>
  <si>
    <t>Hydrangea paniculata Pastelgreen Rencolor 0</t>
  </si>
  <si>
    <t>Hydrangea paniculata Pastelgreen Rencolor 1</t>
  </si>
  <si>
    <t>Цветет с середины июля до конца сенября округлыми соцветиями из стерильных цветков. Цветки постоянно меняют цвет. Гамма пастельная: оттенки кремового, розового, зеленоватого. Пригоден для выращивания в горшках.</t>
  </si>
  <si>
    <t>крупный кустарник высотой до 300см, цветет соцветиями из плодущих и стерильных цветков. Соцветия сначала белые, потом розовые, а к осени окрашиваются в красный цвет.</t>
  </si>
  <si>
    <t>Морозоустойчивый. Листопадный кустарник высотой 180-200см. Цветет обильно с конца июня-начала июля. Продолжительность цветения 30-40 дней. Соцветия состоят из 3-5 белых полумахровых цветков. Нижний ряд лепестков плотный, без просветов.</t>
  </si>
  <si>
    <t>Physocarpus opulifolius Amber Jubilee 1</t>
  </si>
  <si>
    <t>Physocarpus opulifolius Amber Jubilee 3</t>
  </si>
  <si>
    <t>Очень темная листва и ветви, почти черного цвета.Цветение ярко-розовыми цветками.</t>
  </si>
  <si>
    <t>небольшой кустарничек со стелющимися ветвями, высотой 20см, ширина 1,м. Цветет в апреле-мае  бело-розовыми цветками, одновременно с распусканием листьев,  листва узкая, зеленая, осенью пурпурно-красная. Плоды на 4 год, пурпурно-черные, боьше декоративные, невкусные. Почвопокровный кустарник, для укрепления склонов.</t>
  </si>
  <si>
    <t>Prunus triloba Rosenmund 1</t>
  </si>
  <si>
    <t>Prunus triloba Rosenmund 2</t>
  </si>
  <si>
    <t>Кустарник среднего размера или маленькое деревце. Очень эффектно цветет с апреля на протяжении 35 дней до распускания листьев . Цветки махровые розовые  с белым.Цветение очень обильное и пышное. Название сорта переводится как "Розовая пена".Осенью листья становятся желтыми.</t>
  </si>
  <si>
    <t>Французский сорт. Компактный куст. Высота 60см, крона 80см.Молодые побеги красноватые. Листья золотисто-зеленоватые. Осенью становятся оранжево-красными. Соцветия розовые, 4-5см.  пышное в июле августе.</t>
  </si>
  <si>
    <t>Француский сорт.Компактный кустик, Высота 60см, крона 80см. Основной цвет листвы зеленый, верхушки молодых приростов пурпурно-бордовые, потом становятся фиолетовыми и долго держат цвет, прежде чем стать зелеными. Осенью листва бронзовая. Цветет в июне-июле розовыми соцветиями, 8см. Возможно повторное цветение.</t>
  </si>
  <si>
    <t xml:space="preserve">Французский сорт. Невысокий сорт. Всего 40см высотой, крона 60см. Молодые листья красные, летом золотисто зеленые.Цветет в июле-августе розовыми щитковидными соцветиями. </t>
  </si>
  <si>
    <t>Декоративный кустарник высотой 1 м, ширина кроны 120-180см, побеги поникающие, лист зеленый с кремовой каймой, осенью образуются красноватые плоды.</t>
  </si>
  <si>
    <t>Actinidia arguta Ken's Red</t>
  </si>
  <si>
    <t>Кенс Рэд</t>
  </si>
  <si>
    <t>Ирга ольхолистная</t>
  </si>
  <si>
    <t>Айва великолепная (хеномелес)</t>
  </si>
  <si>
    <t>Chaenomeles x superba  Pink Lady</t>
  </si>
  <si>
    <t>Вишня войлочная</t>
  </si>
  <si>
    <t>Ribes rubrum Rosetta</t>
  </si>
  <si>
    <t>Розетта</t>
  </si>
  <si>
    <t>Ribes х nidigrolaria Jostaberry</t>
  </si>
  <si>
    <t>Йошта</t>
  </si>
  <si>
    <t>Rubus fruticosus Cacanska Bestrna</t>
  </si>
  <si>
    <t>Чачанска Бестрна</t>
  </si>
  <si>
    <t xml:space="preserve">Rubus fruticosus Dima TinyBlack </t>
  </si>
  <si>
    <t>Дима Тайни Блэк</t>
  </si>
  <si>
    <t>Rubus fruticosus Dirksen Thornless</t>
  </si>
  <si>
    <t>Дирксен Торнлесс</t>
  </si>
  <si>
    <t>Rubus idaeus BonBonBerry Yummy</t>
  </si>
  <si>
    <t>БонБонБерри Ямми</t>
  </si>
  <si>
    <t>Rubus idaeus Glen Ample</t>
  </si>
  <si>
    <t>Глен Ампл</t>
  </si>
  <si>
    <t>Rubus idaeus Heritage</t>
  </si>
  <si>
    <t>Херитейдж</t>
  </si>
  <si>
    <t>Rubus loganobaccus</t>
  </si>
  <si>
    <t>Малино-ежевичный гибрид (Ежемалина)</t>
  </si>
  <si>
    <t>Логанберри</t>
  </si>
  <si>
    <t>Rubus idaeus x fruticosus Tayberry Buckingham</t>
  </si>
  <si>
    <t>Бакингем Тэйберри</t>
  </si>
  <si>
    <t>Vaccinium corymbosum Hannah's Choice</t>
  </si>
  <si>
    <t>Ханна чойс</t>
  </si>
  <si>
    <t>Vaccinium macrocarpon Pilgrim</t>
  </si>
  <si>
    <t>Пилгрим</t>
  </si>
  <si>
    <t>Стивенс</t>
  </si>
  <si>
    <t>Декоративная плодоносящая лиана. Красноплодный сорт. Тип женский, требует опылителя. Плодоносит на 3-4 год. Плоды 2-4см, созревают в сентябре-октябре. Пурпурно-бордовые, вкусные. Цветение в июне-июле белыми цветками.</t>
  </si>
  <si>
    <t>8м</t>
  </si>
  <si>
    <t>Chaenomeles x superba Pink lady 1</t>
  </si>
  <si>
    <t>Chaenomeles x superba Pink Lady 2</t>
  </si>
  <si>
    <t>Широкий колючий, прямостоячий кустарник. Цветёт в мае розовыми крупными цветками. Плоды до 5см в диаметре. Медонос</t>
  </si>
  <si>
    <t>Кустарник компактный, с шаровидной кроной. Ягоды созревают во 2-ой половине июля. Крупные, до1.5гр, собраны в длинные кисти до 10см. Вкус отличный. Засухоустойчивый, морозостойкий. Устойчив к антракнозу листьев</t>
  </si>
  <si>
    <t>Ribes x nidigrolaria Jostaberry</t>
  </si>
  <si>
    <t>Гибрид крыжовника с чёрной смородиной. Бесшипный, высокий, с раскидистой кроной. Позднего срока созревания. Ягоды сначала зелёные, затем чёрные. Кисло-сладкого вкуса
Устойчив к мучнистой росе и ржавчине.</t>
  </si>
  <si>
    <t>Бесшипный сорт среднего срока созревания. Урожайный. Побеги до 3,5м. Ягоды очень крупные, 9-15г, вытянутые, овальной формы. Созревание в августе. Вкус сладкий с легкой кислинкой. С куста 8-12кг.</t>
  </si>
  <si>
    <t>350</t>
  </si>
  <si>
    <t xml:space="preserve">Ранний карликовый сорт. Подходит для выращивания в горшках и на балконах. Куст компактный бесшипный. </t>
  </si>
  <si>
    <t>Высокоурожайный бесшипный сорт с растянутым сроком созревания. Плодоносит с конца июня до начала октября. Ягоды удлиненные, размер средний и крупный. Вкус сладкий с кислинкой. Хорошая транспортабельность.</t>
  </si>
  <si>
    <t>Rubus idaeus BonBonBerry Yummy1</t>
  </si>
  <si>
    <t>Самоопыляемый сорт для балконов и патио, практически без шипов</t>
  </si>
  <si>
    <t xml:space="preserve">Плодоносит в конце июля-августе. Ягоды малиново-красные, очень крупные до 8-10 грамм, твердые, блестящие, транспортабельные. Плодоносит на прошлогодних побегах. </t>
  </si>
  <si>
    <t>Ремонтантный сорт. Куст мощный, невысокий. Побегообразование слабое. Ягоды куполообразные,3,7 г, среднего размера, не осыпаются. Урожайность высокая.Количество шипов среднее. Начало плодоношения с конца июня.</t>
  </si>
  <si>
    <t>Малинно-ежевичный гибрид.Бесшипный декоративный раскидистый куст. Не образует корневых отпрысков. Ягоды продолговатые, крупные 5-6г, пурпурно-красные, урожайность у сорта высокая. У ягод выраженный ежевичный аромат. Созревание с августа до заморозков.</t>
  </si>
  <si>
    <t>Малинно-ежевичный гибрид. Бесшипный и высокоурожайный. Побеги до 2,5м. Зацветает поздно. Плодоносит с конца июля. Ягоды темно-красные-бордовые , продолговатые, длиной 5см (иногда до 8см) , в больших кистях. Масса ягоды до 15г. Ягоды ароматные, вкус малины.</t>
  </si>
  <si>
    <t>Раннеспелый самоплодный высокоурожайный сорт американской селекции. Куст высотой 200см. Ягоды средние и крупные, более 2 см в диаметре, массой 1,8г. Плодоношение с середины июля.Урожайность 5кг+.</t>
  </si>
  <si>
    <t xml:space="preserve">Раннеспелый, зацветает позднее, чем обычно. Меньше вероятностm повреждения заморозками. Плоды крупные, слегка приплюснутые, синие с восковым налётом, очень вкусные, кисло-сладкие. Кусты морозостойкие, сильнорослые. </t>
  </si>
  <si>
    <t>Карликовый кустарничек. Крона подушковидная. Цветёт в июне. Ягоды созревают в сентябре-октябре, очень плотные, пурпурные. В период плодоношения выглядит очень декоративно</t>
  </si>
  <si>
    <t>Vaccinium macrocarpon Stevens</t>
  </si>
  <si>
    <t>Позднеспелый. Созревает в конце сентября. Ягоды крупные  22-24 мм, тёмно-красные, плотные. Лёжкость хорошая. Зимует с укрытием.</t>
  </si>
  <si>
    <t>Juniperus horizontalis Prostrata</t>
  </si>
  <si>
    <t>Прострата</t>
  </si>
  <si>
    <t>Juniperus pfitzeriana Gold Coast</t>
  </si>
  <si>
    <t>Juniperus pfitzeriana Gold Star</t>
  </si>
  <si>
    <t>Juniperus pfitzeriana Goldkissen</t>
  </si>
  <si>
    <t>Juniperus pfitzeriana King of Spring</t>
  </si>
  <si>
    <t>Juniperus pfitzeriana Mint Julep</t>
  </si>
  <si>
    <t>Juniperus pfitzeriana Old Gold</t>
  </si>
  <si>
    <t>Juniperus pfitzeriana Pfitzeriana Glauca</t>
  </si>
  <si>
    <t>Juniperus pingii Loderi</t>
  </si>
  <si>
    <t>Можжевельник Пинга</t>
  </si>
  <si>
    <t>Лодери</t>
  </si>
  <si>
    <t>Можжевельник лежачий</t>
  </si>
  <si>
    <t>Juniperus procumbens Nana</t>
  </si>
  <si>
    <t>Juniperus sabina</t>
  </si>
  <si>
    <t>Juniperus scopulorum Blue Ivory</t>
  </si>
  <si>
    <t>Блю Айвори</t>
  </si>
  <si>
    <t>Juniperus squamata Hunnetorp</t>
  </si>
  <si>
    <t>Ханнеторп</t>
  </si>
  <si>
    <t>Juniperus squamata Little Joanna</t>
  </si>
  <si>
    <t>Литтл Джоанна</t>
  </si>
  <si>
    <t>Picea abies Maxwellii</t>
  </si>
  <si>
    <t>Максвелли</t>
  </si>
  <si>
    <t>Фастигата</t>
  </si>
  <si>
    <t>Picea glauca December</t>
  </si>
  <si>
    <t>Десембер</t>
  </si>
  <si>
    <t>Picea glauca Echiniformis</t>
  </si>
  <si>
    <t>Эхиниформис</t>
  </si>
  <si>
    <t>Изели Фастигиата</t>
  </si>
  <si>
    <t>Pinus mugo Bozi Dar</t>
  </si>
  <si>
    <t>Божий Дар</t>
  </si>
  <si>
    <t>Pinus sylvestris Fastigiata</t>
  </si>
  <si>
    <t>Taxus baccata Fastigiata Robusta</t>
  </si>
  <si>
    <t>Тис ягодный</t>
  </si>
  <si>
    <t>Фастигата Робуста</t>
  </si>
  <si>
    <t>Taxus media Kazio</t>
  </si>
  <si>
    <t>Казио</t>
  </si>
  <si>
    <t>Thuja occidentalis Amber Glow</t>
  </si>
  <si>
    <t>Амбер Глоу</t>
  </si>
  <si>
    <t>Thuja occidentalis Bright Smaragd</t>
  </si>
  <si>
    <t>Брайт Смарагд</t>
  </si>
  <si>
    <t>Thuja occidentalis Joska</t>
  </si>
  <si>
    <t>Джоска</t>
  </si>
  <si>
    <t>Thuja occidentalis Silver Smaragd</t>
  </si>
  <si>
    <t>Сильвер Смарагд</t>
  </si>
  <si>
    <t>Tsuga canadensis Nana</t>
  </si>
  <si>
    <t>Tsuga canadensis</t>
  </si>
  <si>
    <t>Abies alba Fastigiata</t>
  </si>
  <si>
    <t>Abies concolor Compacta</t>
  </si>
  <si>
    <t>Abies nordmanniana</t>
  </si>
  <si>
    <t>Abies procera Glauca</t>
  </si>
  <si>
    <t>Juniperus sabina Variegata</t>
  </si>
  <si>
    <t>Пихта белая</t>
  </si>
  <si>
    <t xml:space="preserve">Допустимое количество брака на единовременную поставку - 3%. </t>
  </si>
  <si>
    <t>Система скидок «Растения. Осень 2022»</t>
  </si>
  <si>
    <t xml:space="preserve">Выдача заказов: начиная с 38 недели (с 22-24 сентября 2022 года) по предварительной </t>
  </si>
  <si>
    <t xml:space="preserve">записи по мере поступления товара. </t>
  </si>
  <si>
    <t>* заполнить обязательно</t>
  </si>
  <si>
    <t>до 15 сентября 2022</t>
  </si>
  <si>
    <t>Colorline TM, г. Москва</t>
  </si>
  <si>
    <t>|   ООО "ФЛОРА СЕЛЕКТ", ИНН 9703045668</t>
  </si>
  <si>
    <t>Оптовый склад находится по адресу: 
Московская область, дер. Гольево, влад. 2 
(в районе г. Красногорск)</t>
  </si>
  <si>
    <t xml:space="preserve">sales@gardenbulbs.ru
www.gardenbulbs.ru </t>
  </si>
  <si>
    <t>цены от 28-07-22</t>
  </si>
  <si>
    <t xml:space="preserve">Выбор и оплату услуг транспортной компании осуществляет покупатель. </t>
  </si>
  <si>
    <t xml:space="preserve">Вы самостоятельно выбираете транспортную компанию, согласовываете с ними условия транспортировки и доставки товара. </t>
  </si>
  <si>
    <t>Направляете нам Доверенность на отгрузку Вашего товара для выбранной Вами транспортной компании.</t>
  </si>
  <si>
    <t>В случае отсутствия поступления предоплаты по заказу в указанные сроки, заказ будет аннулирован.</t>
  </si>
  <si>
    <t>Abies cephalonica Meyer's Dwarf</t>
  </si>
  <si>
    <t>Пихта кефалинийская</t>
  </si>
  <si>
    <t>Мейерз Дварф</t>
  </si>
  <si>
    <t>Abies lasiocarpa Compacta</t>
  </si>
  <si>
    <t>Пихта шершавоплодная</t>
  </si>
  <si>
    <t>Abies lasiocarpa Green Globe</t>
  </si>
  <si>
    <t>Грин Глоуб</t>
  </si>
  <si>
    <t>Chamaecyparis lawsoniana Ellwood's Gold</t>
  </si>
  <si>
    <t>Эллвудс Голд</t>
  </si>
  <si>
    <t>Chamaecyparis lawsoniana Ellwood's White</t>
  </si>
  <si>
    <t>Эллвудс Уайт</t>
  </si>
  <si>
    <t>Chamaecyparis lawsoniana Erecta Aurea</t>
  </si>
  <si>
    <t>Эректа Ауреа</t>
  </si>
  <si>
    <t>Chamaecyparis lawsoniana Snow White</t>
  </si>
  <si>
    <t>Сноу Уайт</t>
  </si>
  <si>
    <t>Chamaecyparis pisifera Filifera Nana</t>
  </si>
  <si>
    <t>Филифера Нана</t>
  </si>
  <si>
    <t>Chamaecyparis pisifera Sungold</t>
  </si>
  <si>
    <t>Санголд</t>
  </si>
  <si>
    <t xml:space="preserve">P9 </t>
  </si>
  <si>
    <t>Chamaecyparis pisifera Teddy Bear</t>
  </si>
  <si>
    <t>Тедди Беар</t>
  </si>
  <si>
    <t>Chamaecyparis pisifera White Beauty</t>
  </si>
  <si>
    <t>Уайт Бьюти</t>
  </si>
  <si>
    <t>Ginkgo biloba Menhir</t>
  </si>
  <si>
    <t>Гинкго Билоба</t>
  </si>
  <si>
    <t>Менгир</t>
  </si>
  <si>
    <t>Juniperus chinensis Expansa Variegata</t>
  </si>
  <si>
    <t>Экспанса Вариегата</t>
  </si>
  <si>
    <t>Juniperus (dav) chin. Expansa Variegata</t>
  </si>
  <si>
    <t>Juniperus chinensis Monarch</t>
  </si>
  <si>
    <t>Монарх</t>
  </si>
  <si>
    <t>Juniperus communis Barton</t>
  </si>
  <si>
    <t>Бартон</t>
  </si>
  <si>
    <t>Juniperus communis Depressa Aurea</t>
  </si>
  <si>
    <t>Депресса Ауреа</t>
  </si>
  <si>
    <t>Juniperus communis Greenmantle</t>
  </si>
  <si>
    <t>Гринмантл</t>
  </si>
  <si>
    <t>Juniperus communis Kalebab</t>
  </si>
  <si>
    <t>Калебаб</t>
  </si>
  <si>
    <t>Juniperus communis Repanda</t>
  </si>
  <si>
    <t>Репанда</t>
  </si>
  <si>
    <t>Juniperus conferta All Gold</t>
  </si>
  <si>
    <t>Juniperus conferta Blue Pacific</t>
  </si>
  <si>
    <t>Блю Пасифик</t>
  </si>
  <si>
    <t>Juniperus pfitzeriana Daub's Frosted</t>
  </si>
  <si>
    <t>Даубс Фростед</t>
  </si>
  <si>
    <t>Juniperus pfitzeriana White Splash</t>
  </si>
  <si>
    <t>Уайт Сплэш</t>
  </si>
  <si>
    <t>Juniperus virginiana Pendula</t>
  </si>
  <si>
    <t>Larix decidua</t>
  </si>
  <si>
    <t>Лиственница европейская</t>
  </si>
  <si>
    <t>Microbiota decussata</t>
  </si>
  <si>
    <t>Микробиота перекрестнопарная</t>
  </si>
  <si>
    <t>Microbiota decussata Carnival</t>
  </si>
  <si>
    <t>Карнавал</t>
  </si>
  <si>
    <t>Microbiota decussata Goldspot</t>
  </si>
  <si>
    <t>Голдспот</t>
  </si>
  <si>
    <t>Microbiota decussata Jakobsen</t>
  </si>
  <si>
    <t>Джакобсен</t>
  </si>
  <si>
    <t>Picea glauca For Ever Green</t>
  </si>
  <si>
    <t>Фор Эвер Грин</t>
  </si>
  <si>
    <t>C4 stem 40cm</t>
  </si>
  <si>
    <t>C4 stem 50cm</t>
  </si>
  <si>
    <t>C3 stem 80cm.</t>
  </si>
  <si>
    <t>Picea pungens Sun on the Sky</t>
  </si>
  <si>
    <t>Сан оф зе Скай</t>
  </si>
  <si>
    <t>Pinus heldreichii Compact Gem</t>
  </si>
  <si>
    <t>Компакт Джем</t>
  </si>
  <si>
    <t>Pinus mugo Benjamin</t>
  </si>
  <si>
    <t>Бенджамин</t>
  </si>
  <si>
    <t>C1,5</t>
  </si>
  <si>
    <t>Карстенс Винтерголд</t>
  </si>
  <si>
    <t>Pinus mugo Gnom</t>
  </si>
  <si>
    <t>Гном</t>
  </si>
  <si>
    <t>Pinus mugo Golden Glow</t>
  </si>
  <si>
    <t>Голден Глоу</t>
  </si>
  <si>
    <t>C4 stem 40cm.</t>
  </si>
  <si>
    <t>Pinus mugo Klosterkoetter</t>
  </si>
  <si>
    <t>Клостеркоттер</t>
  </si>
  <si>
    <t>Pinus mugo Minimops</t>
  </si>
  <si>
    <t>Минимопс</t>
  </si>
  <si>
    <t>Pinus mugo mughus</t>
  </si>
  <si>
    <t>Мугус</t>
  </si>
  <si>
    <t>Pinus mugo Sherwood Compact</t>
  </si>
  <si>
    <t>Шервуд Компакт</t>
  </si>
  <si>
    <t>Pinus mugo Varella</t>
  </si>
  <si>
    <t>Варелла</t>
  </si>
  <si>
    <t>Pinus nigra Bambino</t>
  </si>
  <si>
    <t>Бамбино</t>
  </si>
  <si>
    <t>Pinus nigra Pyramidalis</t>
  </si>
  <si>
    <t>Пирамидалис</t>
  </si>
  <si>
    <t>Pinus parviflora Negishi</t>
  </si>
  <si>
    <t>Сосна мелкоцветковая</t>
  </si>
  <si>
    <t>Негиши</t>
  </si>
  <si>
    <t>Pinus strobus Minima</t>
  </si>
  <si>
    <t>Минима</t>
  </si>
  <si>
    <t>Pinus strobus Radiata</t>
  </si>
  <si>
    <t>Радиата</t>
  </si>
  <si>
    <t>Pinus sylvestris Gold Medal</t>
  </si>
  <si>
    <t>Голд Медал</t>
  </si>
  <si>
    <t>Pinus sylvestris Hibernia</t>
  </si>
  <si>
    <t>Хиберниа</t>
  </si>
  <si>
    <t>C3 stem 25cm.</t>
  </si>
  <si>
    <t>Pinus uncinata Hnizdo</t>
  </si>
  <si>
    <t>Сосна крючковатая</t>
  </si>
  <si>
    <t>Хниздо</t>
  </si>
  <si>
    <t>Pinus uncinata Paradekissen</t>
  </si>
  <si>
    <t>Парадкиссен</t>
  </si>
  <si>
    <t>Pseudotsuga menziesii</t>
  </si>
  <si>
    <t>Псевдотсуга Мензиса</t>
  </si>
  <si>
    <t>Thuja occidentalis Gilded Dress</t>
  </si>
  <si>
    <t>Джилдед Дресс</t>
  </si>
  <si>
    <t>Thuja occidentalis Globosa</t>
  </si>
  <si>
    <t>Глобоза</t>
  </si>
  <si>
    <t>P10.5 15-20</t>
  </si>
  <si>
    <t>Thuja occidentalis Golden Brabant</t>
  </si>
  <si>
    <t>Голден Брабант</t>
  </si>
  <si>
    <t>Thuja occidentalis Hurricane</t>
  </si>
  <si>
    <t>Харрикейн</t>
  </si>
  <si>
    <t>Thuja occidentalis Woodwardii</t>
  </si>
  <si>
    <t>Вудварди</t>
  </si>
  <si>
    <t>Thuja plicata Can-Can</t>
  </si>
  <si>
    <t>Кан-Кан</t>
  </si>
  <si>
    <t>Thuja plicata Irish Gold</t>
  </si>
  <si>
    <t>Айриш Голд</t>
  </si>
  <si>
    <t>Thuja plicata Zebrina</t>
  </si>
  <si>
    <t>Зебрина</t>
  </si>
  <si>
    <t>Thuja occidentalis King of Brabant</t>
  </si>
  <si>
    <t>Кинг оф Брабант</t>
  </si>
  <si>
    <t>ball 60-70cm</t>
  </si>
  <si>
    <t>Azalea japonica Geisha Red</t>
  </si>
  <si>
    <t>Гейша Ред</t>
  </si>
  <si>
    <t>Компактный кустарник. Цветет в конце весны насыщенно красными воронкообразными цветами.</t>
  </si>
  <si>
    <t>-26</t>
  </si>
  <si>
    <t>Berberis thunbergii Neon</t>
  </si>
  <si>
    <t>Неон</t>
  </si>
  <si>
    <t>Berberis thunbergii Red Hot Chili</t>
  </si>
  <si>
    <t>Рэд Хот Чили</t>
  </si>
  <si>
    <t>Berberis thunbergii Vulcano</t>
  </si>
  <si>
    <t>Вулкано</t>
  </si>
  <si>
    <t>P14</t>
  </si>
  <si>
    <t>серии "Neon". Новые побеги ярко-оранжевые. Летом листва меняет цвет на ярко-красный с желтым краем. Не чувствителен к вредителям и болезням.</t>
  </si>
  <si>
    <t xml:space="preserve">серии "Neon". Компактное растение, форма шара. Весной молодые побеги темно-оранжевые. Летом побеги меняются в цвете на темно-красный. Листва с ровным желтым краем. </t>
  </si>
  <si>
    <t>серии "Neon". Вертикально растущий кустаник. Новые побеги оранжевого цвета весной. Летом побеги меняются на красный. Листва имеет ровный желтый край. Не чувствителен к солнечным ожогам.</t>
  </si>
  <si>
    <t>70-80</t>
  </si>
  <si>
    <t>Cotinus coggygria Flamissimo</t>
  </si>
  <si>
    <t>Скумпия кожевенная</t>
  </si>
  <si>
    <t>Флависсимо</t>
  </si>
  <si>
    <t>Cotinus coggygria Lilla</t>
  </si>
  <si>
    <t>Лилла</t>
  </si>
  <si>
    <t>Cotinus coggygria Royal Purple</t>
  </si>
  <si>
    <t>Ройал Пурпл</t>
  </si>
  <si>
    <t>Cotinus coggygria Young Lady</t>
  </si>
  <si>
    <t>Янг Леди</t>
  </si>
  <si>
    <t>Эффектный кустарник высотой и шириной до 200см. Сначала крона округлая, затем раскидистая. Листья весной пурпурные, осенью оранжево-красные. Цветение в мае-июне пушистыми метельчатыми розовыми соцветиями, которые потом становятся похожими на розовое облако.</t>
  </si>
  <si>
    <t>Cotinus coggygria Lilla2</t>
  </si>
  <si>
    <t xml:space="preserve">Карликовая версия сорта Ройал Пурпл с более медленным и компактным ростом. Листья темно-пурпурные, осенью окрашиваются в ярко-красный или оранжевый цвет в зависимости от кислотности почвы. Цветки -нитчатые метелки, создают эффект туманности, бордового цвета. Такой вид держится 1-2 месяца. Бронзовая медаль выставки Плантариум в 2011г. </t>
  </si>
  <si>
    <t>1-1,3м</t>
  </si>
  <si>
    <t>Cotinus coggygria Royal Purple 1</t>
  </si>
  <si>
    <t>Cotinus coggygria Royal Purple 2</t>
  </si>
  <si>
    <t>Очень эффектный, крупный,раскидистый кустарник. Тёмно-пурпурные листья становятся осенью ярко-красными. Цветы собраны в редкие метёлки и во время плодоношения покрываются длинными волосками. Создаётся ощущение пурпурного тумана вокруг куста.</t>
  </si>
  <si>
    <t>Cotinus coggygria Young Lady 1</t>
  </si>
  <si>
    <t>Cotinus coggygria Young Lady 2</t>
  </si>
  <si>
    <t>Очень эффектный, крупный,раскидистый кустарник. Зелёные листья становятся осенью фиолетовыми, ярко-оранжевыми. Цветы собраны в редкие метёлки и во время плодоношения покрываются длинными волосками. Создаётся ощущение воздушного тумана вокруг куста.</t>
  </si>
  <si>
    <t>Frangula alnus Asplenifolia</t>
  </si>
  <si>
    <t>Frangula alnus Fastigiata (Ron Williams)</t>
  </si>
  <si>
    <t>Фастигата (Рон Уильямс)</t>
  </si>
  <si>
    <t>Hydrangea arborescens Candybelle Sorbet</t>
  </si>
  <si>
    <t>Кандибелле Сорбет</t>
  </si>
  <si>
    <t>Кустарник с колоновидной кроной, растет медленно. Изящен своей узкой (до 12мм) ажурной листвой, Летом литсва зелёного цвета. Плоды ядовиты.</t>
  </si>
  <si>
    <t>Hydrangea arborescens Candybelle Sorbet_2</t>
  </si>
  <si>
    <t>красивый кустарник с сильными стеблями, с потрясающими темно-розовыми цветами , цветение продолжительное.</t>
  </si>
  <si>
    <t>Hydrangea paniculata Bee Happy</t>
  </si>
  <si>
    <t>Бии Хэппи</t>
  </si>
  <si>
    <t>Hydrangea paniculata Bee Happy_2</t>
  </si>
  <si>
    <t>Компактный кустарник! Жемчужно-белый цвет цветов и блестящие зеленые листья. Форма прямостоячая. Не требует опрыскивания и обработки. Очень продолжительное летнее цветение, подходит для горшков и садов. Восхитительный сладкий запах является хорошим дополнительным свойством.</t>
  </si>
  <si>
    <t>45-55</t>
  </si>
  <si>
    <t>Hydrangea paniculata Bonfire</t>
  </si>
  <si>
    <t>Бонфайр</t>
  </si>
  <si>
    <t>Hydrangea paniculata Bonfire_2</t>
  </si>
  <si>
    <t>Красивый кустарник с сильными стеблями и крепкими цветами. Большие цветочные метелки имеют большие округлые чашелистики, которые меняют цвет в течение всего сезона цветения. Начиная с ярких лаймово-зелено-белых оттенков, медленно переходя к зелено-розовым, а затем к интенсивным темно-розовым цветам.</t>
  </si>
  <si>
    <t>Hydrangea paniculata Petite Cherry</t>
  </si>
  <si>
    <t>Петит Черри</t>
  </si>
  <si>
    <t>Hydrangea paniculata Petite Flori</t>
  </si>
  <si>
    <t>Петит Флори</t>
  </si>
  <si>
    <t>Hydrangea paniculata Petite Lantern</t>
  </si>
  <si>
    <t>Петит Лантерн</t>
  </si>
  <si>
    <t>Hydrangea paniculata Petite Star</t>
  </si>
  <si>
    <t>Петит Стар</t>
  </si>
  <si>
    <t>Сери "Мэджикал" Куст высотой 120см, диаметр кроны 150см. Цветет в июле-сентябре ОЧЕНЬ КРУПНЫМИ (до 30см) и плотными пирамидальными соцветиями. Цвет белый с зеленой макушкой.</t>
  </si>
  <si>
    <t>Hydrangea paniculata Petite Cherry_2</t>
  </si>
  <si>
    <t>Petite® Cherry - это компактная растущая гортензия с плотными и многочисленными цветами. Цветение начинается с июня, что очень рано. Цвет меняется с лаймово-зеленого на темно-красный в сентябре. Растение будет полностью покрыто отличными цветами! Высота до 50 см и ширины около 40 см.</t>
  </si>
  <si>
    <t>Hydrangea paniculata Petite Flori_2</t>
  </si>
  <si>
    <t>Красивый кустарник с сильными стеблями и крепкими цветами. Цветение начинается с июня. Цвет меняется с белого на розовый и темно-красный в сентябре. Достигает высоты около 80 см всего за один год.</t>
  </si>
  <si>
    <t>Hydrangea paniculata Petite Lantern_2</t>
  </si>
  <si>
    <t>Компактная растущая гортензия с многочисленными цветами. Начинает цвести в июле. Цвет начинается с лайма и меняется на белый и заканчивается огромным темно-розовым цветом в октябре. Достигает высоты 80 см и  шириныоколо 40 см.</t>
  </si>
  <si>
    <t>Hydrangea paniculata Petite Star1</t>
  </si>
  <si>
    <t>Hydrangea paniculata Petite Star2</t>
  </si>
  <si>
    <t>Цветет с июня по сентябрь сначала зеленоватыми соцветиями, которые быстро становятся белыми, потом розовеют, а к осени краснеют. Куст компактный, высотой 55см и шириной 90см.</t>
  </si>
  <si>
    <t>Hydrangea paniculata Pink &amp; Rose</t>
  </si>
  <si>
    <t>Пинк энд Роуз</t>
  </si>
  <si>
    <t>Hydrangea paniculata Pixio</t>
  </si>
  <si>
    <t>Пиксио</t>
  </si>
  <si>
    <t>Hydrangea paniculata Whitelight</t>
  </si>
  <si>
    <t>Уайтлайт</t>
  </si>
  <si>
    <t>Hydrangea paniculata Pink and Rose</t>
  </si>
  <si>
    <t>Куст с сильными ветвями высотой 130см. Цветет в июле-сентябре крупными плотными соцветиями, сначала белыми, постепенно становятся ярко-розовыми.</t>
  </si>
  <si>
    <t>Красивый кустарник с сильными стеблями с хорошим ветвлением. Равномерное окрашивание соцветий. Цвет меняется с с белого/лаймово-зеленого на зеленый и розовый в сентябре. Достигает высоты около 80 см.</t>
  </si>
  <si>
    <t>Hydrangea paniculata Whitelight1</t>
  </si>
  <si>
    <t>Hydrangea paniculata Whitelight2</t>
  </si>
  <si>
    <t>Компактный куст, соцветия белые, на вершине конуса зеленоватые. Очень продуктивный, обильно цветущий сорт.</t>
  </si>
  <si>
    <t>Lavandula angustifolia Dwarf Blue</t>
  </si>
  <si>
    <t>Лаванда узколистная</t>
  </si>
  <si>
    <t>Дварф Блю</t>
  </si>
  <si>
    <t>цветки темно-синие, ароматные, листья серебристые, кустик высотой 30см, шириной 40см.</t>
  </si>
  <si>
    <t>30см</t>
  </si>
  <si>
    <t>Perovskia atriplicifolia Lacey Blue</t>
  </si>
  <si>
    <t>Перовския лебедолистная</t>
  </si>
  <si>
    <t>Лейси Блю</t>
  </si>
  <si>
    <t>Perovskia atriplicifolia Little Spire</t>
  </si>
  <si>
    <t>Литл Спайр</t>
  </si>
  <si>
    <t>Perovskia atriplicifolia Silvery Blue</t>
  </si>
  <si>
    <t>Сильвери Блю</t>
  </si>
  <si>
    <t>Perovskia atriplicifolia Blue Spire</t>
  </si>
  <si>
    <t>Блю Спайр</t>
  </si>
  <si>
    <t>компактный кустарничек высотой 60см, шириной 80см не разваливается, цветки фиолетово-синие, цветение длительное около трех месяцев</t>
  </si>
  <si>
    <t>Perovskia Little Spire</t>
  </si>
  <si>
    <t>Очень красивый компактный кустик. Родственник исопа и лаванды. Цветёт в августе-сентябре. Наиболее эффектны массовые посадки. Зимует с укрытием.</t>
  </si>
  <si>
    <t>Perovskia atriplicifolia Silvery Blue2</t>
  </si>
  <si>
    <t>Очень красивый компактный кустик. Родственник исопа и лаванды. Цветёт в июле-сентябре. Наиболее эффектны массовые посадки. Зимует с укрытием. Листья серебристо-зеленые, цветки колосовидные, фиолетово-синие</t>
  </si>
  <si>
    <t>Perovskia Blue Spire</t>
  </si>
  <si>
    <t>эффектный кустарничек 150см высотой, листва  серебристо-зеленая, цветение длительное фиолетово-синими соцветиями. Растение ароматное.</t>
  </si>
  <si>
    <t>Physocarpus opulifolius Magical Raspberry Lemon</t>
  </si>
  <si>
    <t>Мэджикал Рэспберри Лимонад</t>
  </si>
  <si>
    <t>Physocarpus opulifolius Magical Sweet Cherry Tea</t>
  </si>
  <si>
    <t>Мэджикал Свит Черри Ти</t>
  </si>
  <si>
    <t>Physocarpus opulifolius Magical Raspberry Lemonade</t>
  </si>
  <si>
    <t>Physocarpus opulifolius Magical Raspberry Lemonade_2</t>
  </si>
  <si>
    <t>Новый и захватывающий компактный сорт. Весной с каскадными ярко-желтыми листьями с обилием белых цветов, сгруппированных вместе на кончиках каждой ветви, плоды кораллово-красного цвета. Минимальная потребность в обрезке.</t>
  </si>
  <si>
    <t>Physocarpus opulifolius Magical Sweet Cherry Tea_2</t>
  </si>
  <si>
    <t>Новый компактный сорт с повторным цветением. Весной нежно перистые листья с красновато-оранжевыми свечением, позже становятся насыщенно пурпурными. Бутоны темно-розовые, с множеством розовых цветков. Плоды розовато-красные. В середине лета может цвести повторно. Следующее за этим ветвление дает много боковых побегов.</t>
  </si>
  <si>
    <t>Rhododendron Cunningham's White</t>
  </si>
  <si>
    <t>Рододендрон гибридный</t>
  </si>
  <si>
    <t>Каннингемс Уайт</t>
  </si>
  <si>
    <t>P13</t>
  </si>
  <si>
    <t>C5</t>
  </si>
  <si>
    <t xml:space="preserve">Вечнозеленый раскидистый сильный кустарник.Высота 150см.  Цветение обильное в начале июня. Цветки белые с красновато-коричневым крапом на верхнем лепестке собраны в соцветия по 7-8 шт. </t>
  </si>
  <si>
    <t>Rhododendron Nova Zembla</t>
  </si>
  <si>
    <t>Нова Зембла</t>
  </si>
  <si>
    <t>Rhododendron Nova Zemlba</t>
  </si>
  <si>
    <t>Кустарник с широкой рыхлой кроной. Цветёт с конца мая по середину июня ярко-розовыми с тёмным пятном цветками, собранными в соцветия по 10-12 цветков.</t>
  </si>
  <si>
    <t>Rhododendron Roseum Elegans</t>
  </si>
  <si>
    <t>Розеум Элеганс</t>
  </si>
  <si>
    <t>Rhododendron Catawbiense Grandiflorum</t>
  </si>
  <si>
    <t>Рододендрон кэтевбинский</t>
  </si>
  <si>
    <t>Грандифлорум</t>
  </si>
  <si>
    <t>Sambucus nigra Black Beauty</t>
  </si>
  <si>
    <t>Бузина чёрная</t>
  </si>
  <si>
    <t>Блэк Бьюти</t>
  </si>
  <si>
    <t>Sambucus nigra Black Lace</t>
  </si>
  <si>
    <t>Блэк Лэйс</t>
  </si>
  <si>
    <t>Sambucus nigra Black Tower</t>
  </si>
  <si>
    <t>Блэк Тауэр</t>
  </si>
  <si>
    <t>Sambucus nigra Golden Tower</t>
  </si>
  <si>
    <t>Голден Тауэр</t>
  </si>
  <si>
    <t>Spiraea japonica Zen Spirit Caramel</t>
  </si>
  <si>
    <t>Дзен Спирит Карамель</t>
  </si>
  <si>
    <t xml:space="preserve">полушаровидный вечнозеленый раскидистый кустарник цветет в начае июня воронковидными розовыми цветками, собранными в соцветия по 15 </t>
  </si>
  <si>
    <t>Вечнозеленый, раскидистый, сильноветвистый, полушаровидный кустарник. Цветки лиловые с зеленовато-желтым пятном и оранжевым крапом на верхнем лепестке, без запаха, собраны по 13-15 штук в компактные соцветия. Цветет в начале июня. Морозостоек</t>
  </si>
  <si>
    <t>Sambucus nigra Black Beauty 1</t>
  </si>
  <si>
    <t>Sambucus nigra Black Beauty 2</t>
  </si>
  <si>
    <t>Быстрорастущий кустарник. Годовой прирост 50см. Цветёт светло-розовыми цветками, собранными в щитковидные соцветия, в июне-июле. Красные мелкие, съедобные плоды созревают в середине лета. Сильный лимонный аромат.</t>
  </si>
  <si>
    <t>Sambucus nigra Black Lace 1</t>
  </si>
  <si>
    <t>Sambucus nigra Black Lace 2</t>
  </si>
  <si>
    <t>Декоративен весь сезон. Листья тёмно-фиолетовые, почти чёрного цвета, ажурные. Цветёт 3-4 недели светло-розовыми цветками, с лимонным ароматом. Плоды съедобные</t>
  </si>
  <si>
    <t>Sambucus nigra Black Tower 1</t>
  </si>
  <si>
    <t>Sambucus nigra Black Tower 2</t>
  </si>
  <si>
    <t xml:space="preserve">Крупный быстрорастущий кустарник. Листья пурпурно-фиолетовые, резные. Цветёт в июне-июле розовыми душистыми соцветиями. </t>
  </si>
  <si>
    <t>Sambucus nigra Golden Tower2</t>
  </si>
  <si>
    <t>Листопадный кустарник или небольшое деревце 3м высотой, с вертикальным ростом. Листва зеленовато-желтая, листья ажурные, иссеченные, цветки собраны в соцветия до 20см. В тени зеленый оттенок листьев более интенсивен.</t>
  </si>
  <si>
    <t>Spiraea japonica Zen Spirit Caramel_2</t>
  </si>
  <si>
    <t>Красивая компактная спирея. Куст округлой подушковидной формы, очень густой, растёт медленно, достигая высоты и ширины 50 см. Листва меняет цвет в течение сезона. В мае листья карамельного цвета, осенью медно-красные. Цветет летом розовыми цветами. Сорт жаро- и засухоустойчивый.</t>
  </si>
  <si>
    <t>ВЬЮЩИЕСЯ РАСТЕНИЯ (ЛИАНЫ, КЛЕМАТИСЫ)</t>
  </si>
  <si>
    <t>Chaenomeles speciosa Simonii</t>
  </si>
  <si>
    <t xml:space="preserve">Айва прекрасная </t>
  </si>
  <si>
    <t>Симона</t>
  </si>
  <si>
    <t xml:space="preserve">Исключительно женский сорт. Цветки белые, с легким лимонным ароматом, в мае. Вкусные плоды созревают в августе и сразу опадают. Листья зелёные или зелёновато-бело-розовые. Окраска проявляется на 2-3 год после посадки, лучше проявляется на солнце. Дорастает до 4 м (1-2 м в год). Начинает плодоносить на 4-5 год. Для образования плодов требуется около 130 дней без заморозков. Очень морозостойкое. </t>
  </si>
  <si>
    <t xml:space="preserve">Карликовый кустарник. Крона раскидистая.Великолепное цветение бархатисто-красными цветками в мае. Плоды жёлто-зелёные, грушевидные. </t>
  </si>
  <si>
    <t>Ribes nígrum Ben Lomond</t>
  </si>
  <si>
    <t>Бен Ломонд</t>
  </si>
  <si>
    <t>Ribes rubrum Rovada</t>
  </si>
  <si>
    <t>Ровада</t>
  </si>
  <si>
    <t>Популярный коммерческий сорт в Шотландии средне-позднего срока созревания. Ягоды крупные, созревают равномерно в конце июля-начале августа. Редко повреждается морозом.</t>
  </si>
  <si>
    <t>Густой, раскидистый. Обильное плодоношение во 2-ой половине июля. Кисти длинные. Удобные для сбора.</t>
  </si>
  <si>
    <t>Vaccinium corymbosum Nelson</t>
  </si>
  <si>
    <t>Нельсон</t>
  </si>
  <si>
    <t>Слабое побегообразование. Лучше освещённость и меньше затрат сил на обрезку. Плодоносит рано, а цветёт поздно. Цветки не повреждаются заморозками. Ягоды хорошего вкуса, голубые, до 20мм в диаметре, урожайност 6-8кт с куста</t>
  </si>
  <si>
    <t>Среднеспелый, высокорослый сорт. Цветет на побегах второго года. Созревает в августе, период около 3 недель. Урожайность с куста составляет 6 кг. Ягода крупная, ароматная. Плоды очень хорошо переносят транспортировку.</t>
  </si>
  <si>
    <t>140-160</t>
  </si>
  <si>
    <t>Прием заказов до 18 августа 2022 г.</t>
  </si>
  <si>
    <t>до 20 августа 2022</t>
  </si>
  <si>
    <t>Заказы принимаются до 18 августа 2022</t>
  </si>
  <si>
    <t>Заказы принимаются при условии внесения 50% предоплаты  до 18-20 августа 2022*</t>
  </si>
  <si>
    <t>конт.</t>
  </si>
  <si>
    <t>ком</t>
  </si>
  <si>
    <t>Минимальный заказ на сорт указан в столбце "кратность заказа"</t>
  </si>
  <si>
    <t>* Все цены в прайс листах указаны со склада Поставщика Московская обл, дер. Гольево.</t>
  </si>
  <si>
    <t>Мы доставляем до терминала транспортных компаний: Желдорэкспедиция, Желдоральянс.</t>
  </si>
  <si>
    <t xml:space="preserve"> - деревянные паллето-боксы 1200х1000х1000   - цена 1600 руб. / ящ.</t>
  </si>
  <si>
    <t xml:space="preserve"> - ящик фанерный 600 х 400 х 260 для P9 и P12  - цена 130 руб. / ящ. | вместимость 50 / 30 шт</t>
  </si>
  <si>
    <t>Все расходы по дополнительной упаковке оплачиваются покупателем отдельно.</t>
  </si>
  <si>
    <t>состоянии поставить скомплектованный заказ по не зависящим от него причинам.</t>
  </si>
  <si>
    <t>Фото</t>
  </si>
  <si>
    <t>техн.</t>
  </si>
  <si>
    <t xml:space="preserve">Декоративно-лиственных и плодово-ягодных кустарников в контейнерах, хвойных растений на сезон Осень–2022.
</t>
  </si>
  <si>
    <r>
      <t xml:space="preserve">Прайс-лист на саженцы декоративных, плодовых и хвойных растений в контейнерах и с комом      </t>
    </r>
    <r>
      <rPr>
        <b/>
        <sz val="13"/>
        <color rgb="FFC00000"/>
        <rFont val="Arial"/>
        <family val="2"/>
        <charset val="204"/>
      </rPr>
      <t>СЕЗОН ОСЕНЬ–2022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</si>
</sst>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%;\-0;;@"/>
    <numFmt numFmtId="165" formatCode="#,##0.00;;;@"/>
    <numFmt numFmtId="166" formatCode="#,##0.00&quot;р.&quot;;\-#,##0.00&quot;р.&quot;;;@"/>
    <numFmt numFmtId="167" formatCode="#,##0.00_ ;[Red]\-#,##0.00\ "/>
    <numFmt numFmtId="168" formatCode="00000_###000_00"/>
    <numFmt numFmtId="169" formatCode="#,##0_ ;[Red]\-#,##0;;@"/>
    <numFmt numFmtId="170" formatCode="0;\-0;;@"/>
    <numFmt numFmtId="171" formatCode="dd/mm"/>
    <numFmt numFmtId="172" formatCode="_-* #,##0.00\ [$₽-419]_-;\-* #,##0.00\ [$₽-419]_-;_-* &quot;-&quot;??\ [$₽-419]_-;_-@_-"/>
    <numFmt numFmtId="173" formatCode="\х\ #,##0"/>
    <numFmt numFmtId="174" formatCode="#,##0.00_ ;[Red]\-#,##0.00;;@"/>
  </numFmts>
  <fonts count="101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u/>
      <sz val="20"/>
      <name val="Arial"/>
      <family val="2"/>
      <charset val="204"/>
    </font>
    <font>
      <b/>
      <i/>
      <sz val="14"/>
      <color indexed="58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b/>
      <i/>
      <sz val="8"/>
      <name val="Arial Cyr"/>
      <charset val="204"/>
    </font>
    <font>
      <b/>
      <i/>
      <sz val="10"/>
      <color indexed="58"/>
      <name val="Arial"/>
      <family val="2"/>
      <charset val="204"/>
    </font>
    <font>
      <b/>
      <sz val="9"/>
      <name val="Arial Cyr"/>
      <charset val="204"/>
    </font>
    <font>
      <b/>
      <i/>
      <sz val="12"/>
      <color indexed="9"/>
      <name val="Arial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i/>
      <sz val="12"/>
      <color indexed="58"/>
      <name val="Arial"/>
      <family val="2"/>
      <charset val="204"/>
    </font>
    <font>
      <b/>
      <i/>
      <u/>
      <sz val="18"/>
      <name val="Arial"/>
      <family val="2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9"/>
      <name val="Calibri"/>
      <family val="2"/>
      <charset val="204"/>
    </font>
    <font>
      <b/>
      <sz val="11"/>
      <name val="Calibri"/>
      <family val="2"/>
      <charset val="204"/>
    </font>
    <font>
      <b/>
      <i/>
      <sz val="11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i/>
      <sz val="10"/>
      <color indexed="9"/>
      <name val="Arial"/>
      <family val="2"/>
      <charset val="204"/>
    </font>
    <font>
      <u/>
      <sz val="8"/>
      <color indexed="12"/>
      <name val="Arial Cyr"/>
      <charset val="204"/>
    </font>
    <font>
      <b/>
      <i/>
      <sz val="8"/>
      <color indexed="9"/>
      <name val="Arial"/>
      <family val="2"/>
      <charset val="204"/>
    </font>
    <font>
      <b/>
      <sz val="11"/>
      <name val="Arial"/>
      <family val="2"/>
      <charset val="204"/>
    </font>
    <font>
      <sz val="8"/>
      <color indexed="8"/>
      <name val="Calibri"/>
      <family val="2"/>
    </font>
    <font>
      <sz val="9"/>
      <name val="Arial"/>
      <family val="2"/>
      <charset val="204"/>
    </font>
    <font>
      <b/>
      <i/>
      <u/>
      <sz val="12"/>
      <name val="Arial"/>
      <family val="2"/>
      <charset val="204"/>
    </font>
    <font>
      <u/>
      <sz val="12"/>
      <name val="Arial"/>
      <family val="2"/>
      <charset val="204"/>
    </font>
    <font>
      <sz val="12"/>
      <color theme="4" tint="-0.249977111117893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2"/>
      <color indexed="16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1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9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9"/>
      <color theme="1"/>
      <name val="Ebrima"/>
    </font>
    <font>
      <b/>
      <sz val="9"/>
      <name val="Calibri"/>
      <family val="2"/>
      <charset val="204"/>
    </font>
    <font>
      <b/>
      <i/>
      <sz val="9"/>
      <color indexed="9"/>
      <name val="Arial"/>
      <family val="2"/>
      <charset val="204"/>
    </font>
    <font>
      <b/>
      <i/>
      <u/>
      <sz val="7.5"/>
      <name val="Arial"/>
      <family val="2"/>
      <charset val="204"/>
    </font>
    <font>
      <b/>
      <sz val="8"/>
      <color indexed="10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sz val="11"/>
      <color rgb="FFC00000"/>
      <name val="Arial"/>
      <family val="2"/>
      <charset val="204"/>
    </font>
    <font>
      <sz val="9"/>
      <color theme="1" tint="0.499984740745262"/>
      <name val="Arial Cyr"/>
      <charset val="204"/>
    </font>
    <font>
      <b/>
      <sz val="14"/>
      <name val="Arial Cyr"/>
      <charset val="204"/>
    </font>
    <font>
      <sz val="9"/>
      <color rgb="FF0070C0"/>
      <name val="Arial"/>
      <family val="2"/>
      <charset val="204"/>
    </font>
    <font>
      <b/>
      <sz val="12"/>
      <color theme="1"/>
      <name val="Arial Cyr"/>
      <charset val="204"/>
    </font>
    <font>
      <sz val="10"/>
      <color rgb="FF0070C0"/>
      <name val="Arial"/>
      <family val="2"/>
      <charset val="204"/>
    </font>
    <font>
      <b/>
      <sz val="13"/>
      <name val="Arial"/>
      <family val="2"/>
      <charset val="204"/>
    </font>
    <font>
      <b/>
      <sz val="13"/>
      <color rgb="FFC00000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u/>
      <sz val="9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FF0000"/>
      <name val="Arial Cyr"/>
      <charset val="204"/>
    </font>
    <font>
      <b/>
      <i/>
      <u/>
      <sz val="8"/>
      <name val="Arial"/>
      <family val="2"/>
      <charset val="204"/>
    </font>
    <font>
      <b/>
      <sz val="8"/>
      <color theme="6" tint="-0.499984740745262"/>
      <name val="Calibri"/>
      <family val="2"/>
      <charset val="204"/>
      <scheme val="minor"/>
    </font>
    <font>
      <b/>
      <sz val="8"/>
      <color theme="6" tint="-0.499984740745262"/>
      <name val="Arial Cyr"/>
      <charset val="204"/>
    </font>
    <font>
      <b/>
      <sz val="8"/>
      <name val="Arial Cyr"/>
      <charset val="204"/>
    </font>
    <font>
      <b/>
      <sz val="24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i/>
      <u/>
      <sz val="12"/>
      <color rgb="FFFF0000"/>
      <name val="Calibri"/>
      <family val="2"/>
      <charset val="204"/>
      <scheme val="minor"/>
    </font>
    <font>
      <i/>
      <sz val="8"/>
      <color indexed="9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1" applyNumberFormat="0" applyAlignment="0" applyProtection="0"/>
    <xf numFmtId="0" fontId="7" fillId="20" borderId="9" applyNumberFormat="0" applyAlignment="0" applyProtection="0"/>
    <xf numFmtId="0" fontId="8" fillId="20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94">
    <xf numFmtId="0" fontId="0" fillId="0" borderId="0" xfId="0"/>
    <xf numFmtId="165" fontId="48" fillId="0" borderId="35" xfId="28" applyNumberFormat="1" applyFont="1" applyFill="1" applyBorder="1" applyAlignment="1" applyProtection="1">
      <alignment horizontal="center" vertical="center"/>
    </xf>
    <xf numFmtId="0" fontId="51" fillId="0" borderId="20" xfId="0" applyFont="1" applyFill="1" applyBorder="1" applyAlignment="1">
      <alignment vertical="center" wrapText="1"/>
    </xf>
    <xf numFmtId="0" fontId="34" fillId="26" borderId="34" xfId="0" applyFont="1" applyFill="1" applyBorder="1" applyAlignment="1">
      <alignment horizontal="left" vertical="center"/>
    </xf>
    <xf numFmtId="0" fontId="23" fillId="24" borderId="0" xfId="0" applyFont="1" applyFill="1" applyBorder="1" applyAlignment="1" applyProtection="1">
      <alignment horizontal="center" vertical="top" wrapText="1"/>
      <protection hidden="1"/>
    </xf>
    <xf numFmtId="0" fontId="24" fillId="24" borderId="0" xfId="0" applyFont="1" applyFill="1" applyAlignment="1" applyProtection="1">
      <alignment vertical="top" wrapText="1"/>
      <protection hidden="1"/>
    </xf>
    <xf numFmtId="0" fontId="26" fillId="24" borderId="0" xfId="0" applyFont="1" applyFill="1" applyBorder="1" applyAlignment="1" applyProtection="1">
      <alignment horizontal="center"/>
      <protection hidden="1"/>
    </xf>
    <xf numFmtId="0" fontId="27" fillId="24" borderId="0" xfId="0" applyFont="1" applyFill="1" applyBorder="1" applyAlignment="1" applyProtection="1">
      <alignment horizontal="center"/>
      <protection hidden="1"/>
    </xf>
    <xf numFmtId="0" fontId="32" fillId="24" borderId="0" xfId="0" applyFont="1" applyFill="1" applyBorder="1" applyAlignment="1" applyProtection="1">
      <alignment vertical="top" wrapText="1"/>
      <protection hidden="1"/>
    </xf>
    <xf numFmtId="0" fontId="0" fillId="27" borderId="0" xfId="0" applyFill="1"/>
    <xf numFmtId="0" fontId="27" fillId="28" borderId="0" xfId="0" applyFont="1" applyFill="1" applyBorder="1" applyAlignment="1" applyProtection="1">
      <alignment horizontal="center"/>
      <protection hidden="1"/>
    </xf>
    <xf numFmtId="0" fontId="26" fillId="28" borderId="0" xfId="0" applyFont="1" applyFill="1" applyBorder="1" applyAlignment="1" applyProtection="1">
      <alignment horizontal="center"/>
      <protection hidden="1"/>
    </xf>
    <xf numFmtId="0" fontId="22" fillId="31" borderId="0" xfId="0" applyFont="1" applyFill="1" applyAlignment="1" applyProtection="1">
      <alignment horizontal="center" vertical="top" wrapText="1"/>
      <protection hidden="1"/>
    </xf>
    <xf numFmtId="49" fontId="36" fillId="0" borderId="20" xfId="0" applyNumberFormat="1" applyFont="1" applyFill="1" applyBorder="1" applyAlignment="1">
      <alignment horizontal="center" vertical="center" wrapText="1"/>
    </xf>
    <xf numFmtId="0" fontId="1" fillId="27" borderId="0" xfId="0" applyFont="1" applyFill="1"/>
    <xf numFmtId="0" fontId="41" fillId="27" borderId="0" xfId="0" applyFont="1" applyFill="1"/>
    <xf numFmtId="0" fontId="34" fillId="26" borderId="34" xfId="0" applyFont="1" applyFill="1" applyBorder="1" applyAlignment="1">
      <alignment horizontal="center" vertical="center"/>
    </xf>
    <xf numFmtId="0" fontId="46" fillId="26" borderId="34" xfId="0" applyFont="1" applyFill="1" applyBorder="1" applyAlignment="1">
      <alignment horizontal="center" vertical="center"/>
    </xf>
    <xf numFmtId="0" fontId="46" fillId="26" borderId="34" xfId="0" applyFont="1" applyFill="1" applyBorder="1" applyAlignment="1">
      <alignment horizontal="left" vertical="center"/>
    </xf>
    <xf numFmtId="168" fontId="43" fillId="0" borderId="20" xfId="0" applyNumberFormat="1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center" vertical="center" wrapText="1"/>
    </xf>
    <xf numFmtId="0" fontId="45" fillId="26" borderId="34" xfId="0" applyFont="1" applyFill="1" applyBorder="1" applyAlignment="1">
      <alignment horizontal="center" vertical="center"/>
    </xf>
    <xf numFmtId="0" fontId="47" fillId="26" borderId="34" xfId="0" applyFont="1" applyFill="1" applyBorder="1" applyAlignment="1">
      <alignment horizontal="center" vertical="center"/>
    </xf>
    <xf numFmtId="0" fontId="2" fillId="27" borderId="0" xfId="0" applyFont="1" applyFill="1" applyAlignment="1">
      <alignment horizontal="center" vertical="center"/>
    </xf>
    <xf numFmtId="0" fontId="47" fillId="26" borderId="34" xfId="0" applyFont="1" applyFill="1" applyBorder="1" applyAlignment="1">
      <alignment horizontal="left" vertical="center"/>
    </xf>
    <xf numFmtId="0" fontId="28" fillId="27" borderId="0" xfId="0" applyFont="1" applyFill="1" applyAlignment="1" applyProtection="1">
      <alignment horizontal="left" vertical="top" wrapText="1"/>
      <protection hidden="1"/>
    </xf>
    <xf numFmtId="0" fontId="0" fillId="0" borderId="0" xfId="0"/>
    <xf numFmtId="0" fontId="5" fillId="31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5" fillId="31" borderId="0" xfId="0" applyFont="1" applyFill="1" applyBorder="1" applyProtection="1">
      <protection hidden="1"/>
    </xf>
    <xf numFmtId="0" fontId="53" fillId="31" borderId="0" xfId="0" applyFont="1" applyFill="1" applyBorder="1" applyAlignment="1" applyProtection="1">
      <protection hidden="1"/>
    </xf>
    <xf numFmtId="0" fontId="5" fillId="31" borderId="10" xfId="0" applyFont="1" applyFill="1" applyBorder="1" applyProtection="1">
      <protection hidden="1"/>
    </xf>
    <xf numFmtId="0" fontId="53" fillId="31" borderId="10" xfId="0" applyFont="1" applyFill="1" applyBorder="1" applyAlignment="1" applyProtection="1">
      <protection hidden="1"/>
    </xf>
    <xf numFmtId="0" fontId="5" fillId="24" borderId="0" xfId="0" applyFont="1" applyFill="1" applyProtection="1">
      <protection hidden="1"/>
    </xf>
    <xf numFmtId="0" fontId="53" fillId="24" borderId="0" xfId="0" applyFont="1" applyFill="1" applyAlignment="1" applyProtection="1">
      <protection hidden="1"/>
    </xf>
    <xf numFmtId="0" fontId="24" fillId="24" borderId="0" xfId="0" applyFont="1" applyFill="1" applyAlignment="1" applyProtection="1">
      <alignment vertical="center"/>
      <protection hidden="1"/>
    </xf>
    <xf numFmtId="0" fontId="54" fillId="24" borderId="0" xfId="0" applyFont="1" applyFill="1" applyAlignment="1" applyProtection="1">
      <alignment vertical="center"/>
      <protection hidden="1"/>
    </xf>
    <xf numFmtId="0" fontId="24" fillId="24" borderId="0" xfId="0" applyFont="1" applyFill="1" applyBorder="1" applyAlignment="1">
      <alignment vertical="center" wrapText="1"/>
    </xf>
    <xf numFmtId="0" fontId="5" fillId="24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4" fillId="24" borderId="0" xfId="0" applyFont="1" applyFill="1" applyAlignment="1" applyProtection="1">
      <alignment horizontal="center" vertical="center"/>
      <protection hidden="1"/>
    </xf>
    <xf numFmtId="0" fontId="5" fillId="24" borderId="0" xfId="0" applyFont="1" applyFill="1" applyAlignment="1" applyProtection="1">
      <alignment horizontal="left" vertical="center"/>
      <protection hidden="1"/>
    </xf>
    <xf numFmtId="0" fontId="24" fillId="24" borderId="0" xfId="0" applyFont="1" applyFill="1" applyAlignment="1" applyProtection="1">
      <alignment horizontal="left" vertical="center"/>
      <protection hidden="1"/>
    </xf>
    <xf numFmtId="0" fontId="54" fillId="24" borderId="0" xfId="0" applyFont="1" applyFill="1" applyAlignment="1" applyProtection="1">
      <alignment horizontal="left" vertical="center"/>
      <protection hidden="1"/>
    </xf>
    <xf numFmtId="0" fontId="55" fillId="24" borderId="0" xfId="0" applyFont="1" applyFill="1" applyBorder="1" applyAlignment="1">
      <alignment vertical="center" wrapText="1"/>
    </xf>
    <xf numFmtId="0" fontId="53" fillId="24" borderId="0" xfId="0" applyFont="1" applyFill="1" applyAlignment="1" applyProtection="1">
      <alignment horizontal="center"/>
      <protection hidden="1"/>
    </xf>
    <xf numFmtId="0" fontId="56" fillId="24" borderId="0" xfId="0" applyFont="1" applyFill="1" applyAlignment="1" applyProtection="1">
      <alignment wrapText="1"/>
      <protection hidden="1"/>
    </xf>
    <xf numFmtId="0" fontId="59" fillId="0" borderId="0" xfId="0" applyFont="1" applyFill="1" applyAlignment="1" applyProtection="1">
      <protection hidden="1"/>
    </xf>
    <xf numFmtId="0" fontId="5" fillId="24" borderId="0" xfId="0" applyFont="1" applyFill="1" applyAlignment="1" applyProtection="1">
      <alignment wrapText="1"/>
      <protection hidden="1"/>
    </xf>
    <xf numFmtId="0" fontId="5" fillId="24" borderId="0" xfId="0" applyFont="1" applyFill="1" applyAlignment="1" applyProtection="1">
      <alignment vertical="center" wrapText="1"/>
      <protection hidden="1"/>
    </xf>
    <xf numFmtId="0" fontId="5" fillId="28" borderId="0" xfId="0" applyFont="1" applyFill="1" applyProtection="1">
      <protection hidden="1"/>
    </xf>
    <xf numFmtId="0" fontId="5" fillId="24" borderId="0" xfId="0" applyFont="1" applyFill="1" applyBorder="1" applyProtection="1">
      <protection hidden="1"/>
    </xf>
    <xf numFmtId="0" fontId="5" fillId="24" borderId="0" xfId="0" applyFont="1" applyFill="1" applyAlignment="1" applyProtection="1">
      <protection hidden="1"/>
    </xf>
    <xf numFmtId="0" fontId="5" fillId="28" borderId="0" xfId="0" applyFont="1" applyFill="1" applyAlignment="1" applyProtection="1">
      <protection hidden="1"/>
    </xf>
    <xf numFmtId="0" fontId="5" fillId="0" borderId="0" xfId="0" applyFont="1" applyFill="1" applyAlignment="1" applyProtection="1">
      <protection hidden="1"/>
    </xf>
    <xf numFmtId="0" fontId="5" fillId="27" borderId="0" xfId="0" applyFont="1" applyFill="1" applyAlignment="1" applyProtection="1">
      <protection hidden="1"/>
    </xf>
    <xf numFmtId="0" fontId="5" fillId="27" borderId="0" xfId="0" applyFont="1" applyFill="1" applyProtection="1">
      <protection hidden="1"/>
    </xf>
    <xf numFmtId="0" fontId="50" fillId="24" borderId="0" xfId="0" applyFont="1" applyFill="1" applyAlignment="1" applyProtection="1">
      <alignment vertical="center"/>
      <protection hidden="1"/>
    </xf>
    <xf numFmtId="0" fontId="61" fillId="24" borderId="0" xfId="0" applyFont="1" applyFill="1" applyBorder="1" applyAlignment="1">
      <alignment horizontal="left" vertical="center"/>
    </xf>
    <xf numFmtId="0" fontId="62" fillId="24" borderId="0" xfId="0" applyFont="1" applyFill="1" applyBorder="1" applyAlignment="1" applyProtection="1">
      <alignment vertical="center"/>
      <protection hidden="1"/>
    </xf>
    <xf numFmtId="0" fontId="62" fillId="24" borderId="0" xfId="0" applyFont="1" applyFill="1" applyAlignment="1" applyProtection="1">
      <alignment vertical="center"/>
      <protection hidden="1"/>
    </xf>
    <xf numFmtId="0" fontId="61" fillId="24" borderId="0" xfId="0" applyFont="1" applyFill="1" applyAlignment="1" applyProtection="1">
      <alignment horizontal="center" vertical="center"/>
      <protection hidden="1"/>
    </xf>
    <xf numFmtId="0" fontId="61" fillId="24" borderId="0" xfId="0" applyFont="1" applyFill="1" applyAlignment="1" applyProtection="1">
      <alignment horizontal="left" vertical="center"/>
      <protection hidden="1"/>
    </xf>
    <xf numFmtId="0" fontId="5" fillId="27" borderId="0" xfId="0" applyFont="1" applyFill="1"/>
    <xf numFmtId="0" fontId="63" fillId="27" borderId="0" xfId="0" applyFont="1" applyFill="1" applyAlignment="1" applyProtection="1">
      <alignment horizontal="center" vertical="center"/>
      <protection hidden="1"/>
    </xf>
    <xf numFmtId="0" fontId="62" fillId="27" borderId="0" xfId="0" applyFont="1" applyFill="1" applyAlignment="1" applyProtection="1">
      <alignment vertical="center"/>
      <protection hidden="1"/>
    </xf>
    <xf numFmtId="0" fontId="64" fillId="27" borderId="0" xfId="0" applyFont="1" applyFill="1" applyAlignment="1" applyProtection="1">
      <alignment vertical="center"/>
      <protection hidden="1"/>
    </xf>
    <xf numFmtId="0" fontId="62" fillId="0" borderId="0" xfId="0" applyFont="1" applyFill="1" applyAlignment="1" applyProtection="1">
      <alignment vertical="center"/>
      <protection hidden="1"/>
    </xf>
    <xf numFmtId="0" fontId="65" fillId="27" borderId="0" xfId="0" applyFont="1" applyFill="1" applyAlignment="1" applyProtection="1">
      <alignment horizontal="left" vertical="center"/>
      <protection hidden="1"/>
    </xf>
    <xf numFmtId="0" fontId="58" fillId="24" borderId="11" xfId="0" applyFont="1" applyFill="1" applyBorder="1" applyAlignment="1" applyProtection="1">
      <alignment vertical="center"/>
      <protection hidden="1"/>
    </xf>
    <xf numFmtId="0" fontId="58" fillId="24" borderId="12" xfId="0" applyFont="1" applyFill="1" applyBorder="1" applyAlignment="1" applyProtection="1">
      <alignment vertical="center"/>
      <protection hidden="1"/>
    </xf>
    <xf numFmtId="0" fontId="58" fillId="24" borderId="13" xfId="0" applyFont="1" applyFill="1" applyBorder="1" applyAlignment="1" applyProtection="1">
      <alignment vertical="center"/>
      <protection hidden="1"/>
    </xf>
    <xf numFmtId="0" fontId="58" fillId="24" borderId="10" xfId="0" applyFont="1" applyFill="1" applyBorder="1" applyAlignment="1" applyProtection="1">
      <alignment vertical="center"/>
      <protection hidden="1"/>
    </xf>
    <xf numFmtId="0" fontId="31" fillId="32" borderId="35" xfId="0" applyFont="1" applyFill="1" applyBorder="1" applyAlignment="1" applyProtection="1">
      <alignment horizontal="center" vertical="center" wrapText="1"/>
      <protection locked="0"/>
    </xf>
    <xf numFmtId="0" fontId="42" fillId="32" borderId="35" xfId="0" applyFont="1" applyFill="1" applyBorder="1" applyAlignment="1" applyProtection="1">
      <alignment horizontal="center" vertical="center" wrapText="1"/>
      <protection locked="0"/>
    </xf>
    <xf numFmtId="0" fontId="35" fillId="32" borderId="35" xfId="0" applyFont="1" applyFill="1" applyBorder="1" applyAlignment="1">
      <alignment horizontal="center" vertical="center"/>
    </xf>
    <xf numFmtId="165" fontId="42" fillId="32" borderId="35" xfId="0" applyNumberFormat="1" applyFont="1" applyFill="1" applyBorder="1" applyAlignment="1">
      <alignment horizontal="center" vertical="center" wrapText="1"/>
    </xf>
    <xf numFmtId="0" fontId="66" fillId="32" borderId="35" xfId="0" applyFont="1" applyFill="1" applyBorder="1" applyAlignment="1">
      <alignment horizontal="center" vertical="center" wrapText="1"/>
    </xf>
    <xf numFmtId="0" fontId="67" fillId="26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4" fillId="26" borderId="34" xfId="0" applyFont="1" applyFill="1" applyBorder="1" applyAlignment="1">
      <alignment horizontal="center" vertical="center" wrapText="1"/>
    </xf>
    <xf numFmtId="0" fontId="34" fillId="33" borderId="17" xfId="0" applyFont="1" applyFill="1" applyBorder="1" applyAlignment="1">
      <alignment horizontal="left" vertical="center"/>
    </xf>
    <xf numFmtId="0" fontId="70" fillId="26" borderId="34" xfId="0" applyFont="1" applyFill="1" applyBorder="1" applyAlignment="1">
      <alignment horizontal="center" vertical="center"/>
    </xf>
    <xf numFmtId="0" fontId="0" fillId="27" borderId="0" xfId="0" applyFill="1" applyAlignment="1">
      <alignment horizontal="right"/>
    </xf>
    <xf numFmtId="0" fontId="2" fillId="27" borderId="0" xfId="0" applyFont="1" applyFill="1" applyAlignment="1">
      <alignment horizontal="center" vertical="center" wrapText="1"/>
    </xf>
    <xf numFmtId="0" fontId="2" fillId="27" borderId="0" xfId="0" applyFont="1" applyFill="1"/>
    <xf numFmtId="0" fontId="38" fillId="32" borderId="20" xfId="0" applyFont="1" applyFill="1" applyBorder="1" applyAlignment="1">
      <alignment horizontal="center" vertical="center"/>
    </xf>
    <xf numFmtId="166" fontId="28" fillId="24" borderId="0" xfId="0" applyNumberFormat="1" applyFont="1" applyFill="1" applyAlignment="1" applyProtection="1">
      <alignment horizontal="center" vertical="center" wrapText="1"/>
      <protection hidden="1"/>
    </xf>
    <xf numFmtId="0" fontId="73" fillId="27" borderId="0" xfId="0" applyFont="1" applyFill="1"/>
    <xf numFmtId="0" fontId="30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horizontal="right" vertical="center" wrapText="1"/>
    </xf>
    <xf numFmtId="0" fontId="52" fillId="27" borderId="0" xfId="0" applyFont="1" applyFill="1" applyAlignment="1" applyProtection="1">
      <alignment vertical="center"/>
      <protection hidden="1"/>
    </xf>
    <xf numFmtId="0" fontId="74" fillId="27" borderId="0" xfId="0" applyFont="1" applyFill="1" applyAlignment="1" applyProtection="1">
      <alignment vertical="center"/>
      <protection hidden="1"/>
    </xf>
    <xf numFmtId="0" fontId="75" fillId="27" borderId="0" xfId="0" applyFont="1" applyFill="1"/>
    <xf numFmtId="0" fontId="78" fillId="27" borderId="0" xfId="0" applyFont="1" applyFill="1"/>
    <xf numFmtId="0" fontId="76" fillId="27" borderId="0" xfId="0" applyFont="1" applyFill="1" applyAlignment="1">
      <alignment horizontal="left" vertical="top" wrapText="1"/>
    </xf>
    <xf numFmtId="168" fontId="43" fillId="0" borderId="20" xfId="0" applyNumberFormat="1" applyFont="1" applyBorder="1" applyAlignment="1">
      <alignment horizontal="left" vertical="center"/>
    </xf>
    <xf numFmtId="0" fontId="35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67" fillId="0" borderId="20" xfId="0" applyFont="1" applyBorder="1" applyAlignment="1">
      <alignment vertical="center" wrapText="1"/>
    </xf>
    <xf numFmtId="0" fontId="37" fillId="0" borderId="20" xfId="0" applyFont="1" applyBorder="1" applyAlignment="1">
      <alignment horizontal="left" vertical="center" wrapText="1"/>
    </xf>
    <xf numFmtId="167" fontId="44" fillId="0" borderId="20" xfId="0" applyNumberFormat="1" applyFont="1" applyBorder="1" applyAlignment="1" applyProtection="1">
      <alignment horizontal="center" vertical="center" wrapText="1"/>
      <protection locked="0"/>
    </xf>
    <xf numFmtId="0" fontId="69" fillId="0" borderId="20" xfId="0" applyFont="1" applyBorder="1" applyAlignment="1">
      <alignment horizontal="center" vertical="center" wrapText="1"/>
    </xf>
    <xf numFmtId="0" fontId="34" fillId="33" borderId="34" xfId="0" applyFont="1" applyFill="1" applyBorder="1" applyAlignment="1">
      <alignment horizontal="left" vertical="center"/>
    </xf>
    <xf numFmtId="0" fontId="35" fillId="33" borderId="34" xfId="0" applyFont="1" applyFill="1" applyBorder="1" applyAlignment="1">
      <alignment horizontal="center" vertical="center" wrapText="1" shrinkToFit="1"/>
    </xf>
    <xf numFmtId="0" fontId="67" fillId="33" borderId="34" xfId="0" applyFont="1" applyFill="1" applyBorder="1" applyAlignment="1">
      <alignment horizontal="center" vertical="center" wrapText="1"/>
    </xf>
    <xf numFmtId="4" fontId="70" fillId="33" borderId="34" xfId="0" applyNumberFormat="1" applyFont="1" applyFill="1" applyBorder="1" applyAlignment="1">
      <alignment horizontal="center" vertical="center"/>
    </xf>
    <xf numFmtId="0" fontId="82" fillId="27" borderId="0" xfId="0" applyFont="1" applyFill="1" applyProtection="1">
      <protection hidden="1"/>
    </xf>
    <xf numFmtId="0" fontId="83" fillId="27" borderId="0" xfId="0" applyFont="1" applyFill="1" applyProtection="1">
      <protection hidden="1"/>
    </xf>
    <xf numFmtId="0" fontId="84" fillId="27" borderId="0" xfId="0" applyFont="1" applyFill="1" applyAlignment="1" applyProtection="1">
      <alignment horizontal="left" vertical="top" wrapText="1"/>
      <protection hidden="1"/>
    </xf>
    <xf numFmtId="0" fontId="85" fillId="27" borderId="0" xfId="0" applyFont="1" applyFill="1" applyAlignment="1" applyProtection="1">
      <alignment horizontal="left" vertical="top" wrapText="1"/>
      <protection hidden="1"/>
    </xf>
    <xf numFmtId="0" fontId="82" fillId="0" borderId="0" xfId="0" applyFont="1" applyProtection="1">
      <protection hidden="1"/>
    </xf>
    <xf numFmtId="0" fontId="82" fillId="0" borderId="0" xfId="0" applyFont="1"/>
    <xf numFmtId="0" fontId="83" fillId="27" borderId="0" xfId="0" applyFont="1" applyFill="1" applyAlignment="1" applyProtection="1">
      <alignment wrapText="1"/>
      <protection hidden="1"/>
    </xf>
    <xf numFmtId="0" fontId="82" fillId="27" borderId="0" xfId="0" applyFont="1" applyFill="1" applyAlignment="1" applyProtection="1">
      <alignment wrapText="1"/>
      <protection hidden="1"/>
    </xf>
    <xf numFmtId="0" fontId="84" fillId="27" borderId="0" xfId="0" applyFont="1" applyFill="1" applyProtection="1">
      <protection hidden="1"/>
    </xf>
    <xf numFmtId="0" fontId="86" fillId="0" borderId="0" xfId="0" applyFont="1"/>
    <xf numFmtId="0" fontId="84" fillId="27" borderId="0" xfId="0" applyFont="1" applyFill="1" applyAlignment="1" applyProtection="1">
      <alignment wrapText="1"/>
      <protection hidden="1"/>
    </xf>
    <xf numFmtId="0" fontId="83" fillId="0" borderId="0" xfId="0" applyFont="1" applyProtection="1">
      <protection hidden="1"/>
    </xf>
    <xf numFmtId="0" fontId="83" fillId="0" borderId="0" xfId="0" applyFont="1"/>
    <xf numFmtId="0" fontId="83" fillId="27" borderId="0" xfId="0" applyFont="1" applyFill="1"/>
    <xf numFmtId="0" fontId="82" fillId="27" borderId="0" xfId="0" applyFont="1" applyFill="1"/>
    <xf numFmtId="0" fontId="85" fillId="27" borderId="0" xfId="0" quotePrefix="1" applyFont="1" applyFill="1"/>
    <xf numFmtId="0" fontId="85" fillId="27" borderId="0" xfId="0" applyFont="1" applyFill="1" applyProtection="1">
      <protection hidden="1"/>
    </xf>
    <xf numFmtId="0" fontId="86" fillId="27" borderId="0" xfId="0" applyFont="1" applyFill="1"/>
    <xf numFmtId="0" fontId="82" fillId="27" borderId="21" xfId="0" applyFont="1" applyFill="1" applyBorder="1" applyProtection="1">
      <protection hidden="1"/>
    </xf>
    <xf numFmtId="0" fontId="82" fillId="27" borderId="21" xfId="0" applyFont="1" applyFill="1" applyBorder="1"/>
    <xf numFmtId="0" fontId="85" fillId="27" borderId="0" xfId="0" quotePrefix="1" applyFont="1" applyFill="1" applyProtection="1">
      <protection hidden="1"/>
    </xf>
    <xf numFmtId="0" fontId="85" fillId="27" borderId="21" xfId="0" quotePrefix="1" applyFont="1" applyFill="1" applyBorder="1" applyProtection="1">
      <protection hidden="1"/>
    </xf>
    <xf numFmtId="0" fontId="89" fillId="24" borderId="0" xfId="0" applyFont="1" applyFill="1" applyAlignment="1">
      <alignment vertical="center" wrapText="1"/>
    </xf>
    <xf numFmtId="172" fontId="90" fillId="0" borderId="36" xfId="0" applyNumberFormat="1" applyFont="1" applyBorder="1" applyAlignment="1">
      <alignment vertical="center"/>
    </xf>
    <xf numFmtId="0" fontId="91" fillId="0" borderId="35" xfId="0" applyFont="1" applyBorder="1" applyAlignment="1">
      <alignment horizontal="center" vertical="center"/>
    </xf>
    <xf numFmtId="173" fontId="28" fillId="0" borderId="36" xfId="0" applyNumberFormat="1" applyFont="1" applyBorder="1" applyAlignment="1">
      <alignment horizontal="center" vertical="center" wrapText="1"/>
    </xf>
    <xf numFmtId="0" fontId="87" fillId="27" borderId="0" xfId="0" applyFont="1" applyFill="1" applyAlignment="1" applyProtection="1">
      <alignment horizontal="left" wrapText="1"/>
      <protection hidden="1"/>
    </xf>
    <xf numFmtId="0" fontId="85" fillId="27" borderId="0" xfId="0" applyFont="1" applyFill="1" applyAlignment="1">
      <alignment wrapText="1"/>
    </xf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horizontal="left" vertical="center"/>
    </xf>
    <xf numFmtId="0" fontId="92" fillId="24" borderId="11" xfId="0" applyFont="1" applyFill="1" applyBorder="1" applyAlignment="1" applyProtection="1">
      <alignment horizontal="center"/>
      <protection hidden="1"/>
    </xf>
    <xf numFmtId="0" fontId="92" fillId="24" borderId="11" xfId="0" applyFont="1" applyFill="1" applyBorder="1" applyAlignment="1" applyProtection="1">
      <protection hidden="1"/>
    </xf>
    <xf numFmtId="0" fontId="92" fillId="24" borderId="12" xfId="0" applyFont="1" applyFill="1" applyBorder="1" applyAlignment="1" applyProtection="1">
      <alignment horizontal="center"/>
      <protection hidden="1"/>
    </xf>
    <xf numFmtId="0" fontId="92" fillId="24" borderId="12" xfId="0" applyFont="1" applyFill="1" applyBorder="1" applyAlignment="1" applyProtection="1">
      <protection hidden="1"/>
    </xf>
    <xf numFmtId="0" fontId="25" fillId="0" borderId="15" xfId="0" applyFont="1" applyBorder="1" applyAlignment="1">
      <alignment horizontal="left" vertical="center"/>
    </xf>
    <xf numFmtId="0" fontId="25" fillId="0" borderId="16" xfId="0" applyFont="1" applyBorder="1" applyAlignment="1">
      <alignment vertical="center"/>
    </xf>
    <xf numFmtId="0" fontId="92" fillId="24" borderId="13" xfId="0" applyFont="1" applyFill="1" applyBorder="1" applyAlignment="1" applyProtection="1">
      <alignment horizontal="center"/>
      <protection hidden="1"/>
    </xf>
    <xf numFmtId="0" fontId="92" fillId="24" borderId="13" xfId="0" applyFont="1" applyFill="1" applyBorder="1" applyAlignment="1" applyProtection="1">
      <protection hidden="1"/>
    </xf>
    <xf numFmtId="0" fontId="85" fillId="0" borderId="0" xfId="0" quotePrefix="1" applyFont="1"/>
    <xf numFmtId="0" fontId="87" fillId="27" borderId="0" xfId="0" applyFont="1" applyFill="1" applyAlignment="1" applyProtection="1">
      <alignment wrapText="1"/>
      <protection hidden="1"/>
    </xf>
    <xf numFmtId="0" fontId="1" fillId="27" borderId="0" xfId="0" quotePrefix="1" applyFont="1" applyFill="1" applyAlignment="1" applyProtection="1">
      <alignment vertical="center"/>
      <protection hidden="1"/>
    </xf>
    <xf numFmtId="0" fontId="82" fillId="27" borderId="0" xfId="0" applyFont="1" applyFill="1" applyAlignment="1" applyProtection="1">
      <alignment vertical="center"/>
      <protection hidden="1"/>
    </xf>
    <xf numFmtId="0" fontId="1" fillId="27" borderId="0" xfId="0" applyFont="1" applyFill="1" applyAlignment="1" applyProtection="1">
      <alignment vertical="center"/>
      <protection hidden="1"/>
    </xf>
    <xf numFmtId="0" fontId="82" fillId="27" borderId="0" xfId="0" quotePrefix="1" applyFont="1" applyFill="1" applyProtection="1">
      <protection hidden="1"/>
    </xf>
    <xf numFmtId="0" fontId="87" fillId="27" borderId="0" xfId="0" applyFont="1" applyFill="1" applyAlignment="1" applyProtection="1">
      <alignment vertical="top" wrapText="1"/>
      <protection hidden="1"/>
    </xf>
    <xf numFmtId="0" fontId="96" fillId="36" borderId="0" xfId="0" applyFont="1" applyFill="1" applyAlignment="1" applyProtection="1">
      <alignment vertical="top" wrapText="1"/>
      <protection hidden="1"/>
    </xf>
    <xf numFmtId="0" fontId="82" fillId="36" borderId="0" xfId="0" applyFont="1" applyFill="1" applyProtection="1">
      <protection hidden="1"/>
    </xf>
    <xf numFmtId="0" fontId="97" fillId="37" borderId="0" xfId="0" applyFont="1" applyFill="1" applyAlignment="1" applyProtection="1">
      <alignment vertical="top" wrapText="1"/>
      <protection hidden="1"/>
    </xf>
    <xf numFmtId="0" fontId="98" fillId="37" borderId="0" xfId="0" applyFont="1" applyFill="1" applyProtection="1">
      <protection hidden="1"/>
    </xf>
    <xf numFmtId="0" fontId="96" fillId="37" borderId="0" xfId="0" applyFont="1" applyFill="1" applyAlignment="1" applyProtection="1">
      <alignment vertical="top" wrapText="1"/>
      <protection hidden="1"/>
    </xf>
    <xf numFmtId="0" fontId="82" fillId="37" borderId="0" xfId="0" applyFont="1" applyFill="1" applyProtection="1">
      <protection hidden="1"/>
    </xf>
    <xf numFmtId="0" fontId="99" fillId="28" borderId="0" xfId="0" applyFont="1" applyFill="1" applyProtection="1">
      <protection hidden="1"/>
    </xf>
    <xf numFmtId="0" fontId="98" fillId="28" borderId="0" xfId="0" applyFont="1" applyFill="1" applyProtection="1">
      <protection hidden="1"/>
    </xf>
    <xf numFmtId="0" fontId="0" fillId="27" borderId="0" xfId="0" applyFill="1"/>
    <xf numFmtId="0" fontId="1" fillId="27" borderId="0" xfId="0" applyFont="1" applyFill="1"/>
    <xf numFmtId="0" fontId="29" fillId="27" borderId="0" xfId="0" applyFont="1" applyFill="1"/>
    <xf numFmtId="0" fontId="41" fillId="27" borderId="0" xfId="0" applyFont="1" applyFill="1"/>
    <xf numFmtId="0" fontId="0" fillId="27" borderId="0" xfId="0" applyFill="1" applyAlignment="1">
      <alignment horizontal="right"/>
    </xf>
    <xf numFmtId="0" fontId="68" fillId="27" borderId="0" xfId="0" applyFont="1" applyFill="1" applyAlignment="1">
      <alignment vertical="center"/>
    </xf>
    <xf numFmtId="0" fontId="0" fillId="27" borderId="0" xfId="0" applyFill="1" applyAlignment="1">
      <alignment wrapText="1"/>
    </xf>
    <xf numFmtId="0" fontId="100" fillId="26" borderId="34" xfId="0" applyFont="1" applyFill="1" applyBorder="1" applyAlignment="1">
      <alignment horizontal="center" vertical="center"/>
    </xf>
    <xf numFmtId="0" fontId="49" fillId="33" borderId="34" xfId="0" applyFont="1" applyFill="1" applyBorder="1" applyAlignment="1">
      <alignment horizontal="center" vertical="center"/>
    </xf>
    <xf numFmtId="0" fontId="91" fillId="0" borderId="20" xfId="0" applyFont="1" applyBorder="1" applyAlignment="1">
      <alignment horizontal="center" vertical="center"/>
    </xf>
    <xf numFmtId="9" fontId="28" fillId="31" borderId="18" xfId="0" applyNumberFormat="1" applyFont="1" applyFill="1" applyBorder="1" applyAlignment="1" applyProtection="1">
      <alignment horizontal="center" vertical="center" wrapText="1"/>
      <protection hidden="1"/>
    </xf>
    <xf numFmtId="0" fontId="28" fillId="31" borderId="18" xfId="0" applyFont="1" applyFill="1" applyBorder="1" applyAlignment="1" applyProtection="1">
      <alignment horizontal="center" vertical="center" wrapText="1"/>
      <protection hidden="1"/>
    </xf>
    <xf numFmtId="0" fontId="28" fillId="30" borderId="18" xfId="0" applyFont="1" applyFill="1" applyBorder="1" applyAlignment="1" applyProtection="1">
      <alignment horizontal="center" vertical="center"/>
      <protection hidden="1"/>
    </xf>
    <xf numFmtId="9" fontId="28" fillId="30" borderId="18" xfId="0" applyNumberFormat="1" applyFont="1" applyFill="1" applyBorder="1" applyAlignment="1" applyProtection="1">
      <alignment horizontal="center" vertical="center" wrapText="1"/>
      <protection hidden="1"/>
    </xf>
    <xf numFmtId="0" fontId="28" fillId="30" borderId="18" xfId="0" applyFont="1" applyFill="1" applyBorder="1" applyAlignment="1" applyProtection="1">
      <alignment horizontal="center" vertical="center" wrapText="1"/>
      <protection hidden="1"/>
    </xf>
    <xf numFmtId="0" fontId="28" fillId="31" borderId="18" xfId="0" applyFont="1" applyFill="1" applyBorder="1" applyAlignment="1" applyProtection="1">
      <alignment horizontal="center" vertical="center"/>
      <protection hidden="1"/>
    </xf>
    <xf numFmtId="0" fontId="60" fillId="24" borderId="0" xfId="0" applyFont="1" applyFill="1" applyAlignment="1" applyProtection="1">
      <alignment horizontal="center" vertical="center" textRotation="180" wrapText="1"/>
      <protection hidden="1"/>
    </xf>
    <xf numFmtId="0" fontId="28" fillId="24" borderId="24" xfId="0" applyFont="1" applyFill="1" applyBorder="1" applyAlignment="1" applyProtection="1">
      <alignment horizontal="center" vertical="center"/>
      <protection hidden="1"/>
    </xf>
    <xf numFmtId="0" fontId="28" fillId="24" borderId="21" xfId="0" applyFont="1" applyFill="1" applyBorder="1" applyAlignment="1" applyProtection="1">
      <alignment horizontal="center" vertical="center"/>
      <protection hidden="1"/>
    </xf>
    <xf numFmtId="0" fontId="9" fillId="24" borderId="24" xfId="28" applyFill="1" applyBorder="1" applyAlignment="1" applyProtection="1">
      <alignment horizontal="center" vertical="center" wrapText="1"/>
      <protection hidden="1"/>
    </xf>
    <xf numFmtId="0" fontId="9" fillId="24" borderId="26" xfId="28" applyFill="1" applyBorder="1" applyAlignment="1" applyProtection="1">
      <alignment horizontal="center" vertical="center" wrapText="1"/>
      <protection hidden="1"/>
    </xf>
    <xf numFmtId="0" fontId="9" fillId="24" borderId="21" xfId="28" applyFill="1" applyBorder="1" applyAlignment="1" applyProtection="1">
      <alignment horizontal="center" vertical="center" wrapText="1"/>
      <protection hidden="1"/>
    </xf>
    <xf numFmtId="0" fontId="9" fillId="24" borderId="23" xfId="28" applyFill="1" applyBorder="1" applyAlignment="1" applyProtection="1">
      <alignment horizontal="center" vertical="center" wrapText="1"/>
      <protection hidden="1"/>
    </xf>
    <xf numFmtId="0" fontId="28" fillId="24" borderId="10" xfId="0" applyFont="1" applyFill="1" applyBorder="1" applyAlignment="1" applyProtection="1">
      <alignment horizontal="center" vertical="center"/>
      <protection hidden="1"/>
    </xf>
    <xf numFmtId="166" fontId="28" fillId="24" borderId="25" xfId="0" applyNumberFormat="1" applyFont="1" applyFill="1" applyBorder="1" applyAlignment="1" applyProtection="1">
      <alignment horizontal="center" vertical="center" wrapText="1"/>
      <protection hidden="1"/>
    </xf>
    <xf numFmtId="166" fontId="28" fillId="24" borderId="24" xfId="0" applyNumberFormat="1" applyFont="1" applyFill="1" applyBorder="1" applyAlignment="1" applyProtection="1">
      <alignment horizontal="center" vertical="center" wrapText="1"/>
      <protection hidden="1"/>
    </xf>
    <xf numFmtId="166" fontId="28" fillId="24" borderId="26" xfId="0" applyNumberFormat="1" applyFont="1" applyFill="1" applyBorder="1" applyAlignment="1" applyProtection="1">
      <alignment horizontal="center" vertical="center" wrapText="1"/>
      <protection hidden="1"/>
    </xf>
    <xf numFmtId="166" fontId="28" fillId="24" borderId="27" xfId="0" applyNumberFormat="1" applyFont="1" applyFill="1" applyBorder="1" applyAlignment="1" applyProtection="1">
      <alignment horizontal="center" vertical="center" wrapText="1"/>
      <protection hidden="1"/>
    </xf>
    <xf numFmtId="166" fontId="28" fillId="24" borderId="0" xfId="0" applyNumberFormat="1" applyFont="1" applyFill="1" applyBorder="1" applyAlignment="1" applyProtection="1">
      <alignment horizontal="center" vertical="center" wrapText="1"/>
      <protection hidden="1"/>
    </xf>
    <xf numFmtId="166" fontId="28" fillId="24" borderId="22" xfId="0" applyNumberFormat="1" applyFont="1" applyFill="1" applyBorder="1" applyAlignment="1" applyProtection="1">
      <alignment horizontal="center" vertical="center" wrapText="1"/>
      <protection hidden="1"/>
    </xf>
    <xf numFmtId="0" fontId="28" fillId="24" borderId="25" xfId="0" applyFont="1" applyFill="1" applyBorder="1" applyAlignment="1" applyProtection="1">
      <alignment horizontal="center" vertical="center" wrapText="1"/>
      <protection hidden="1"/>
    </xf>
    <xf numFmtId="0" fontId="28" fillId="24" borderId="24" xfId="0" applyFont="1" applyFill="1" applyBorder="1" applyAlignment="1" applyProtection="1">
      <alignment horizontal="center" vertical="center" wrapText="1"/>
      <protection hidden="1"/>
    </xf>
    <xf numFmtId="0" fontId="28" fillId="24" borderId="26" xfId="0" applyFont="1" applyFill="1" applyBorder="1" applyAlignment="1" applyProtection="1">
      <alignment horizontal="center" vertical="center" wrapText="1"/>
      <protection hidden="1"/>
    </xf>
    <xf numFmtId="0" fontId="28" fillId="24" borderId="28" xfId="0" applyFont="1" applyFill="1" applyBorder="1" applyAlignment="1" applyProtection="1">
      <alignment horizontal="center" vertical="center" wrapText="1"/>
      <protection hidden="1"/>
    </xf>
    <xf numFmtId="0" fontId="28" fillId="24" borderId="10" xfId="0" applyFont="1" applyFill="1" applyBorder="1" applyAlignment="1" applyProtection="1">
      <alignment horizontal="center" vertical="center" wrapText="1"/>
      <protection hidden="1"/>
    </xf>
    <xf numFmtId="0" fontId="28" fillId="24" borderId="29" xfId="0" applyFont="1" applyFill="1" applyBorder="1" applyAlignment="1" applyProtection="1">
      <alignment horizontal="center" vertical="center" wrapText="1"/>
      <protection hidden="1"/>
    </xf>
    <xf numFmtId="164" fontId="25" fillId="25" borderId="25" xfId="0" applyNumberFormat="1" applyFont="1" applyFill="1" applyBorder="1" applyAlignment="1" applyProtection="1">
      <alignment horizontal="center" vertical="center" wrapText="1"/>
      <protection locked="0" hidden="1"/>
    </xf>
    <xf numFmtId="164" fontId="25" fillId="25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25" fillId="25" borderId="26" xfId="0" applyNumberFormat="1" applyFont="1" applyFill="1" applyBorder="1" applyAlignment="1" applyProtection="1">
      <alignment horizontal="center" vertical="center" wrapText="1"/>
      <protection locked="0" hidden="1"/>
    </xf>
    <xf numFmtId="164" fontId="25" fillId="25" borderId="28" xfId="0" applyNumberFormat="1" applyFont="1" applyFill="1" applyBorder="1" applyAlignment="1" applyProtection="1">
      <alignment horizontal="center" vertical="center" wrapText="1"/>
      <protection locked="0" hidden="1"/>
    </xf>
    <xf numFmtId="164" fontId="25" fillId="25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25" fillId="25" borderId="29" xfId="0" applyNumberFormat="1" applyFont="1" applyFill="1" applyBorder="1" applyAlignment="1" applyProtection="1">
      <alignment horizontal="center" vertical="center" wrapText="1"/>
      <protection locked="0" hidden="1"/>
    </xf>
    <xf numFmtId="166" fontId="28" fillId="24" borderId="28" xfId="0" applyNumberFormat="1" applyFont="1" applyFill="1" applyBorder="1" applyAlignment="1" applyProtection="1">
      <alignment horizontal="center" vertical="center" wrapText="1"/>
      <protection hidden="1"/>
    </xf>
    <xf numFmtId="166" fontId="28" fillId="24" borderId="10" xfId="0" applyNumberFormat="1" applyFont="1" applyFill="1" applyBorder="1" applyAlignment="1" applyProtection="1">
      <alignment horizontal="center" vertical="center" wrapText="1"/>
      <protection hidden="1"/>
    </xf>
    <xf numFmtId="166" fontId="28" fillId="24" borderId="29" xfId="0" applyNumberFormat="1" applyFont="1" applyFill="1" applyBorder="1" applyAlignment="1" applyProtection="1">
      <alignment horizontal="center" vertical="center" wrapText="1"/>
      <protection hidden="1"/>
    </xf>
    <xf numFmtId="0" fontId="57" fillId="24" borderId="24" xfId="0" applyFont="1" applyFill="1" applyBorder="1" applyAlignment="1" applyProtection="1">
      <alignment horizontal="center" vertical="center" wrapText="1"/>
      <protection hidden="1"/>
    </xf>
    <xf numFmtId="0" fontId="57" fillId="24" borderId="26" xfId="0" applyFont="1" applyFill="1" applyBorder="1" applyAlignment="1" applyProtection="1">
      <alignment horizontal="center" vertical="center" wrapText="1"/>
      <protection hidden="1"/>
    </xf>
    <xf numFmtId="0" fontId="57" fillId="24" borderId="10" xfId="0" applyFont="1" applyFill="1" applyBorder="1" applyAlignment="1" applyProtection="1">
      <alignment horizontal="center" vertical="center" wrapText="1"/>
      <protection hidden="1"/>
    </xf>
    <xf numFmtId="0" fontId="57" fillId="24" borderId="29" xfId="0" applyFont="1" applyFill="1" applyBorder="1" applyAlignment="1" applyProtection="1">
      <alignment horizontal="center" vertical="center" wrapText="1"/>
      <protection hidden="1"/>
    </xf>
    <xf numFmtId="0" fontId="57" fillId="29" borderId="25" xfId="0" applyFont="1" applyFill="1" applyBorder="1" applyAlignment="1" applyProtection="1">
      <alignment horizontal="center" vertical="center" wrapText="1"/>
      <protection hidden="1"/>
    </xf>
    <xf numFmtId="0" fontId="57" fillId="29" borderId="24" xfId="0" applyFont="1" applyFill="1" applyBorder="1" applyAlignment="1" applyProtection="1">
      <alignment horizontal="center" vertical="center" wrapText="1"/>
      <protection hidden="1"/>
    </xf>
    <xf numFmtId="0" fontId="57" fillId="29" borderId="26" xfId="0" applyFont="1" applyFill="1" applyBorder="1" applyAlignment="1" applyProtection="1">
      <alignment horizontal="center" vertical="center" wrapText="1"/>
      <protection hidden="1"/>
    </xf>
    <xf numFmtId="0" fontId="57" fillId="29" borderId="28" xfId="0" applyFont="1" applyFill="1" applyBorder="1" applyAlignment="1" applyProtection="1">
      <alignment horizontal="center" vertical="center" wrapText="1"/>
      <protection hidden="1"/>
    </xf>
    <xf numFmtId="0" fontId="57" fillId="29" borderId="10" xfId="0" applyFont="1" applyFill="1" applyBorder="1" applyAlignment="1" applyProtection="1">
      <alignment horizontal="center" vertical="center" wrapText="1"/>
      <protection hidden="1"/>
    </xf>
    <xf numFmtId="0" fontId="57" fillId="29" borderId="29" xfId="0" applyFont="1" applyFill="1" applyBorder="1" applyAlignment="1" applyProtection="1">
      <alignment horizontal="center" vertical="center" wrapText="1"/>
      <protection hidden="1"/>
    </xf>
    <xf numFmtId="0" fontId="40" fillId="31" borderId="0" xfId="0" applyFont="1" applyFill="1" applyAlignment="1" applyProtection="1">
      <alignment horizontal="center" vertical="top" wrapText="1"/>
      <protection hidden="1"/>
    </xf>
    <xf numFmtId="0" fontId="39" fillId="31" borderId="0" xfId="0" applyFont="1" applyFill="1" applyBorder="1" applyAlignment="1" applyProtection="1">
      <alignment horizontal="center" vertical="top" wrapText="1"/>
      <protection hidden="1"/>
    </xf>
    <xf numFmtId="0" fontId="39" fillId="31" borderId="10" xfId="0" applyFont="1" applyFill="1" applyBorder="1" applyAlignment="1" applyProtection="1">
      <alignment horizontal="center" vertical="top" wrapText="1"/>
      <protection hidden="1"/>
    </xf>
    <xf numFmtId="0" fontId="28" fillId="29" borderId="12" xfId="0" applyFont="1" applyFill="1" applyBorder="1" applyAlignment="1" applyProtection="1">
      <alignment horizontal="left" vertical="center"/>
      <protection hidden="1"/>
    </xf>
    <xf numFmtId="0" fontId="28" fillId="29" borderId="32" xfId="0" applyFont="1" applyFill="1" applyBorder="1" applyAlignment="1" applyProtection="1">
      <alignment horizontal="left" vertical="center"/>
      <protection hidden="1"/>
    </xf>
    <xf numFmtId="0" fontId="28" fillId="29" borderId="30" xfId="0" applyFont="1" applyFill="1" applyBorder="1" applyAlignment="1" applyProtection="1">
      <alignment horizontal="left" vertical="center"/>
      <protection hidden="1"/>
    </xf>
    <xf numFmtId="0" fontId="28" fillId="29" borderId="31" xfId="0" applyFont="1" applyFill="1" applyBorder="1" applyAlignment="1" applyProtection="1">
      <alignment horizontal="left" vertical="center"/>
      <protection hidden="1"/>
    </xf>
    <xf numFmtId="0" fontId="28" fillId="29" borderId="10" xfId="0" applyFont="1" applyFill="1" applyBorder="1" applyAlignment="1" applyProtection="1">
      <alignment horizontal="left" vertical="center"/>
      <protection hidden="1"/>
    </xf>
    <xf numFmtId="0" fontId="28" fillId="29" borderId="29" xfId="0" applyFont="1" applyFill="1" applyBorder="1" applyAlignment="1" applyProtection="1">
      <alignment horizontal="left" vertical="center"/>
      <protection hidden="1"/>
    </xf>
    <xf numFmtId="0" fontId="53" fillId="24" borderId="0" xfId="0" applyFont="1" applyFill="1" applyAlignment="1" applyProtection="1">
      <alignment horizontal="center"/>
      <protection hidden="1"/>
    </xf>
    <xf numFmtId="0" fontId="28" fillId="29" borderId="11" xfId="0" applyFont="1" applyFill="1" applyBorder="1" applyAlignment="1" applyProtection="1">
      <alignment horizontal="left" vertical="center" wrapText="1"/>
      <protection hidden="1"/>
    </xf>
    <xf numFmtId="0" fontId="28" fillId="29" borderId="37" xfId="0" applyFont="1" applyFill="1" applyBorder="1" applyAlignment="1" applyProtection="1">
      <alignment horizontal="center" vertical="center"/>
      <protection hidden="1"/>
    </xf>
    <xf numFmtId="0" fontId="28" fillId="29" borderId="11" xfId="0" applyFont="1" applyFill="1" applyBorder="1" applyAlignment="1" applyProtection="1">
      <alignment horizontal="center" vertical="center"/>
      <protection hidden="1"/>
    </xf>
    <xf numFmtId="0" fontId="28" fillId="29" borderId="33" xfId="0" applyFont="1" applyFill="1" applyBorder="1" applyAlignment="1" applyProtection="1">
      <alignment horizontal="center" vertical="center"/>
      <protection hidden="1"/>
    </xf>
    <xf numFmtId="171" fontId="79" fillId="24" borderId="0" xfId="0" applyNumberFormat="1" applyFont="1" applyFill="1" applyAlignment="1" applyProtection="1">
      <alignment horizontal="center" wrapText="1"/>
      <protection hidden="1"/>
    </xf>
    <xf numFmtId="0" fontId="93" fillId="24" borderId="40" xfId="0" applyFont="1" applyFill="1" applyBorder="1" applyAlignment="1" applyProtection="1">
      <alignment horizontal="center"/>
      <protection hidden="1"/>
    </xf>
    <xf numFmtId="169" fontId="77" fillId="24" borderId="25" xfId="0" applyNumberFormat="1" applyFont="1" applyFill="1" applyBorder="1" applyAlignment="1" applyProtection="1">
      <alignment horizontal="center" vertical="center"/>
      <protection hidden="1"/>
    </xf>
    <xf numFmtId="169" fontId="77" fillId="24" borderId="24" xfId="0" applyNumberFormat="1" applyFont="1" applyFill="1" applyBorder="1" applyAlignment="1" applyProtection="1">
      <alignment horizontal="center" vertical="center"/>
      <protection hidden="1"/>
    </xf>
    <xf numFmtId="169" fontId="77" fillId="24" borderId="26" xfId="0" applyNumberFormat="1" applyFont="1" applyFill="1" applyBorder="1" applyAlignment="1" applyProtection="1">
      <alignment horizontal="center" vertical="center"/>
      <protection hidden="1"/>
    </xf>
    <xf numFmtId="169" fontId="77" fillId="24" borderId="28" xfId="0" applyNumberFormat="1" applyFont="1" applyFill="1" applyBorder="1" applyAlignment="1" applyProtection="1">
      <alignment horizontal="center" vertical="center"/>
      <protection hidden="1"/>
    </xf>
    <xf numFmtId="169" fontId="77" fillId="24" borderId="10" xfId="0" applyNumberFormat="1" applyFont="1" applyFill="1" applyBorder="1" applyAlignment="1" applyProtection="1">
      <alignment horizontal="center" vertical="center"/>
      <protection hidden="1"/>
    </xf>
    <xf numFmtId="169" fontId="77" fillId="24" borderId="29" xfId="0" applyNumberFormat="1" applyFont="1" applyFill="1" applyBorder="1" applyAlignment="1" applyProtection="1">
      <alignment horizontal="center" vertical="center"/>
      <protection hidden="1"/>
    </xf>
    <xf numFmtId="0" fontId="28" fillId="24" borderId="38" xfId="0" applyFont="1" applyFill="1" applyBorder="1" applyAlignment="1" applyProtection="1">
      <alignment horizontal="center" vertical="center"/>
      <protection hidden="1"/>
    </xf>
    <xf numFmtId="0" fontId="9" fillId="24" borderId="38" xfId="28" applyFill="1" applyBorder="1" applyAlignment="1" applyProtection="1">
      <alignment horizontal="center" vertical="center" wrapText="1"/>
      <protection hidden="1"/>
    </xf>
    <xf numFmtId="0" fontId="9" fillId="24" borderId="39" xfId="28" applyFill="1" applyBorder="1" applyAlignment="1" applyProtection="1">
      <alignment horizontal="center" vertical="center" wrapText="1"/>
      <protection hidden="1"/>
    </xf>
    <xf numFmtId="0" fontId="9" fillId="24" borderId="10" xfId="28" applyFill="1" applyBorder="1" applyAlignment="1" applyProtection="1">
      <alignment horizontal="center" vertical="center" wrapText="1"/>
      <protection hidden="1"/>
    </xf>
    <xf numFmtId="0" fontId="9" fillId="24" borderId="29" xfId="28" applyFill="1" applyBorder="1" applyAlignment="1" applyProtection="1">
      <alignment horizontal="center" vertical="center" wrapText="1"/>
      <protection hidden="1"/>
    </xf>
    <xf numFmtId="0" fontId="87" fillId="27" borderId="0" xfId="0" applyFont="1" applyFill="1" applyAlignment="1" applyProtection="1">
      <alignment horizontal="left" vertical="top" wrapText="1"/>
      <protection hidden="1"/>
    </xf>
    <xf numFmtId="0" fontId="85" fillId="27" borderId="0" xfId="0" applyFont="1" applyFill="1" applyAlignment="1">
      <alignment horizontal="left" wrapText="1"/>
    </xf>
    <xf numFmtId="0" fontId="87" fillId="27" borderId="0" xfId="0" applyFont="1" applyFill="1" applyAlignment="1" applyProtection="1">
      <alignment horizontal="left" vertical="center"/>
      <protection hidden="1"/>
    </xf>
    <xf numFmtId="9" fontId="94" fillId="35" borderId="41" xfId="0" applyNumberFormat="1" applyFont="1" applyFill="1" applyBorder="1" applyAlignment="1" applyProtection="1">
      <alignment horizontal="center" vertical="center"/>
      <protection hidden="1"/>
    </xf>
    <xf numFmtId="0" fontId="94" fillId="35" borderId="41" xfId="0" applyFont="1" applyFill="1" applyBorder="1" applyAlignment="1" applyProtection="1">
      <alignment horizontal="center" vertical="center"/>
      <protection hidden="1"/>
    </xf>
    <xf numFmtId="0" fontId="94" fillId="35" borderId="45" xfId="0" applyFont="1" applyFill="1" applyBorder="1" applyAlignment="1" applyProtection="1">
      <alignment horizontal="center" vertical="center"/>
      <protection hidden="1"/>
    </xf>
    <xf numFmtId="174" fontId="95" fillId="31" borderId="42" xfId="0" applyNumberFormat="1" applyFont="1" applyFill="1" applyBorder="1" applyAlignment="1" applyProtection="1">
      <alignment horizontal="center" vertical="center" wrapText="1"/>
      <protection hidden="1"/>
    </xf>
    <xf numFmtId="174" fontId="95" fillId="31" borderId="43" xfId="0" applyNumberFormat="1" applyFont="1" applyFill="1" applyBorder="1" applyAlignment="1" applyProtection="1">
      <alignment horizontal="center" vertical="center" wrapText="1"/>
      <protection hidden="1"/>
    </xf>
    <xf numFmtId="174" fontId="95" fillId="31" borderId="44" xfId="0" applyNumberFormat="1" applyFont="1" applyFill="1" applyBorder="1" applyAlignment="1" applyProtection="1">
      <alignment horizontal="center" vertical="center" wrapText="1"/>
      <protection hidden="1"/>
    </xf>
    <xf numFmtId="174" fontId="95" fillId="31" borderId="46" xfId="0" applyNumberFormat="1" applyFont="1" applyFill="1" applyBorder="1" applyAlignment="1" applyProtection="1">
      <alignment horizontal="center" vertical="center" wrapText="1"/>
      <protection hidden="1"/>
    </xf>
    <xf numFmtId="174" fontId="95" fillId="31" borderId="40" xfId="0" applyNumberFormat="1" applyFont="1" applyFill="1" applyBorder="1" applyAlignment="1" applyProtection="1">
      <alignment horizontal="center" vertical="center" wrapText="1"/>
      <protection hidden="1"/>
    </xf>
    <xf numFmtId="174" fontId="95" fillId="31" borderId="47" xfId="0" applyNumberFormat="1" applyFont="1" applyFill="1" applyBorder="1" applyAlignment="1" applyProtection="1">
      <alignment horizontal="center" vertical="center" wrapText="1"/>
      <protection hidden="1"/>
    </xf>
    <xf numFmtId="9" fontId="94" fillId="35" borderId="42" xfId="0" applyNumberFormat="1" applyFont="1" applyFill="1" applyBorder="1" applyAlignment="1" applyProtection="1">
      <alignment horizontal="center" vertical="center"/>
      <protection hidden="1"/>
    </xf>
    <xf numFmtId="9" fontId="94" fillId="35" borderId="43" xfId="0" applyNumberFormat="1" applyFont="1" applyFill="1" applyBorder="1" applyAlignment="1" applyProtection="1">
      <alignment horizontal="center" vertical="center"/>
      <protection hidden="1"/>
    </xf>
    <xf numFmtId="9" fontId="94" fillId="35" borderId="44" xfId="0" applyNumberFormat="1" applyFont="1" applyFill="1" applyBorder="1" applyAlignment="1" applyProtection="1">
      <alignment horizontal="center" vertical="center"/>
      <protection hidden="1"/>
    </xf>
    <xf numFmtId="9" fontId="94" fillId="35" borderId="46" xfId="0" applyNumberFormat="1" applyFont="1" applyFill="1" applyBorder="1" applyAlignment="1" applyProtection="1">
      <alignment horizontal="center" vertical="center"/>
      <protection hidden="1"/>
    </xf>
    <xf numFmtId="9" fontId="94" fillId="35" borderId="40" xfId="0" applyNumberFormat="1" applyFont="1" applyFill="1" applyBorder="1" applyAlignment="1" applyProtection="1">
      <alignment horizontal="center" vertical="center"/>
      <protection hidden="1"/>
    </xf>
    <xf numFmtId="9" fontId="94" fillId="35" borderId="47" xfId="0" applyNumberFormat="1" applyFont="1" applyFill="1" applyBorder="1" applyAlignment="1" applyProtection="1">
      <alignment horizontal="center" vertical="center"/>
      <protection hidden="1"/>
    </xf>
    <xf numFmtId="0" fontId="26" fillId="24" borderId="0" xfId="0" applyFont="1" applyFill="1" applyAlignment="1" applyProtection="1">
      <alignment horizontal="center"/>
      <protection hidden="1"/>
    </xf>
    <xf numFmtId="0" fontId="28" fillId="24" borderId="0" xfId="0" applyFont="1" applyFill="1" applyAlignment="1" applyProtection="1">
      <alignment horizontal="right" vertical="top" wrapText="1"/>
      <protection hidden="1"/>
    </xf>
    <xf numFmtId="0" fontId="80" fillId="27" borderId="0" xfId="0" applyFont="1" applyFill="1" applyAlignment="1">
      <alignment horizontal="left" vertical="top" wrapText="1"/>
    </xf>
    <xf numFmtId="0" fontId="72" fillId="0" borderId="10" xfId="0" applyFont="1" applyBorder="1" applyAlignment="1">
      <alignment horizontal="center" vertical="center" wrapText="1"/>
    </xf>
    <xf numFmtId="0" fontId="89" fillId="24" borderId="0" xfId="0" applyFont="1" applyFill="1" applyAlignment="1">
      <alignment horizontal="center" vertical="center" wrapText="1"/>
    </xf>
    <xf numFmtId="1" fontId="71" fillId="24" borderId="28" xfId="0" applyNumberFormat="1" applyFont="1" applyFill="1" applyBorder="1" applyAlignment="1">
      <alignment horizontal="center" vertical="center" wrapText="1"/>
    </xf>
    <xf numFmtId="1" fontId="71" fillId="24" borderId="10" xfId="0" applyNumberFormat="1" applyFont="1" applyFill="1" applyBorder="1" applyAlignment="1">
      <alignment horizontal="center" vertical="center" wrapText="1"/>
    </xf>
    <xf numFmtId="1" fontId="71" fillId="24" borderId="29" xfId="0" applyNumberFormat="1" applyFont="1" applyFill="1" applyBorder="1" applyAlignment="1">
      <alignment horizontal="center" vertical="center" wrapText="1"/>
    </xf>
    <xf numFmtId="170" fontId="33" fillId="27" borderId="25" xfId="0" applyNumberFormat="1" applyFont="1" applyFill="1" applyBorder="1" applyAlignment="1">
      <alignment horizontal="center" vertical="center" shrinkToFit="1"/>
    </xf>
    <xf numFmtId="170" fontId="33" fillId="27" borderId="24" xfId="0" applyNumberFormat="1" applyFont="1" applyFill="1" applyBorder="1" applyAlignment="1">
      <alignment horizontal="center" vertical="center" shrinkToFit="1"/>
    </xf>
    <xf numFmtId="170" fontId="33" fillId="27" borderId="26" xfId="0" applyNumberFormat="1" applyFont="1" applyFill="1" applyBorder="1" applyAlignment="1">
      <alignment horizontal="center" vertical="center" shrinkToFit="1"/>
    </xf>
    <xf numFmtId="170" fontId="33" fillId="27" borderId="27" xfId="0" applyNumberFormat="1" applyFont="1" applyFill="1" applyBorder="1" applyAlignment="1">
      <alignment horizontal="center" vertical="center" shrinkToFit="1"/>
    </xf>
    <xf numFmtId="170" fontId="33" fillId="27" borderId="0" xfId="0" applyNumberFormat="1" applyFont="1" applyFill="1" applyBorder="1" applyAlignment="1">
      <alignment horizontal="center" vertical="center" shrinkToFit="1"/>
    </xf>
    <xf numFmtId="170" fontId="33" fillId="27" borderId="0" xfId="0" applyNumberFormat="1" applyFont="1" applyFill="1" applyAlignment="1">
      <alignment horizontal="center" vertical="center" shrinkToFit="1"/>
    </xf>
    <xf numFmtId="170" fontId="33" fillId="27" borderId="22" xfId="0" applyNumberFormat="1" applyFont="1" applyFill="1" applyBorder="1" applyAlignment="1">
      <alignment horizontal="center" vertical="center" shrinkToFit="1"/>
    </xf>
    <xf numFmtId="170" fontId="33" fillId="27" borderId="28" xfId="0" applyNumberFormat="1" applyFont="1" applyFill="1" applyBorder="1" applyAlignment="1">
      <alignment horizontal="center" vertical="center" shrinkToFit="1"/>
    </xf>
    <xf numFmtId="170" fontId="33" fillId="27" borderId="10" xfId="0" applyNumberFormat="1" applyFont="1" applyFill="1" applyBorder="1" applyAlignment="1">
      <alignment horizontal="center" vertical="center" shrinkToFit="1"/>
    </xf>
    <xf numFmtId="170" fontId="33" fillId="27" borderId="29" xfId="0" applyNumberFormat="1" applyFont="1" applyFill="1" applyBorder="1" applyAlignment="1">
      <alignment horizontal="center" vertical="center" shrinkToFit="1"/>
    </xf>
    <xf numFmtId="166" fontId="28" fillId="34" borderId="25" xfId="0" applyNumberFormat="1" applyFont="1" applyFill="1" applyBorder="1" applyAlignment="1" applyProtection="1">
      <alignment horizontal="center" vertical="center" wrapText="1"/>
      <protection hidden="1"/>
    </xf>
    <xf numFmtId="166" fontId="28" fillId="34" borderId="24" xfId="0" applyNumberFormat="1" applyFont="1" applyFill="1" applyBorder="1" applyAlignment="1" applyProtection="1">
      <alignment horizontal="center" vertical="center" wrapText="1"/>
      <protection hidden="1"/>
    </xf>
    <xf numFmtId="166" fontId="28" fillId="34" borderId="26" xfId="0" applyNumberFormat="1" applyFont="1" applyFill="1" applyBorder="1" applyAlignment="1" applyProtection="1">
      <alignment horizontal="center" vertical="center" wrapText="1"/>
      <protection hidden="1"/>
    </xf>
    <xf numFmtId="166" fontId="28" fillId="34" borderId="27" xfId="0" applyNumberFormat="1" applyFont="1" applyFill="1" applyBorder="1" applyAlignment="1" applyProtection="1">
      <alignment horizontal="center" vertical="center" wrapText="1"/>
      <protection hidden="1"/>
    </xf>
    <xf numFmtId="166" fontId="28" fillId="34" borderId="0" xfId="0" applyNumberFormat="1" applyFont="1" applyFill="1" applyBorder="1" applyAlignment="1" applyProtection="1">
      <alignment horizontal="center" vertical="center" wrapText="1"/>
      <protection hidden="1"/>
    </xf>
    <xf numFmtId="166" fontId="28" fillId="34" borderId="22" xfId="0" applyNumberFormat="1" applyFont="1" applyFill="1" applyBorder="1" applyAlignment="1" applyProtection="1">
      <alignment horizontal="center" vertical="center" wrapText="1"/>
      <protection hidden="1"/>
    </xf>
    <xf numFmtId="166" fontId="28" fillId="34" borderId="28" xfId="0" applyNumberFormat="1" applyFont="1" applyFill="1" applyBorder="1" applyAlignment="1" applyProtection="1">
      <alignment horizontal="center" vertical="center" wrapText="1"/>
      <protection hidden="1"/>
    </xf>
    <xf numFmtId="166" fontId="28" fillId="34" borderId="10" xfId="0" applyNumberFormat="1" applyFont="1" applyFill="1" applyBorder="1" applyAlignment="1" applyProtection="1">
      <alignment horizontal="center" vertical="center" wrapText="1"/>
      <protection hidden="1"/>
    </xf>
    <xf numFmtId="166" fontId="28" fillId="34" borderId="29" xfId="0" applyNumberFormat="1" applyFont="1" applyFill="1" applyBorder="1" applyAlignment="1" applyProtection="1">
      <alignment horizontal="center" vertical="center" wrapText="1"/>
      <protection hidden="1"/>
    </xf>
    <xf numFmtId="170" fontId="28" fillId="34" borderId="25" xfId="0" applyNumberFormat="1" applyFont="1" applyFill="1" applyBorder="1" applyAlignment="1">
      <alignment horizontal="center" vertical="center" wrapText="1"/>
    </xf>
    <xf numFmtId="170" fontId="28" fillId="34" borderId="24" xfId="0" applyNumberFormat="1" applyFont="1" applyFill="1" applyBorder="1" applyAlignment="1">
      <alignment horizontal="center" vertical="center" wrapText="1"/>
    </xf>
    <xf numFmtId="170" fontId="28" fillId="34" borderId="26" xfId="0" applyNumberFormat="1" applyFont="1" applyFill="1" applyBorder="1" applyAlignment="1">
      <alignment horizontal="center" vertical="center" wrapText="1"/>
    </xf>
    <xf numFmtId="170" fontId="28" fillId="34" borderId="28" xfId="0" applyNumberFormat="1" applyFont="1" applyFill="1" applyBorder="1" applyAlignment="1">
      <alignment horizontal="center" vertical="center" wrapText="1"/>
    </xf>
    <xf numFmtId="170" fontId="28" fillId="34" borderId="10" xfId="0" applyNumberFormat="1" applyFont="1" applyFill="1" applyBorder="1" applyAlignment="1">
      <alignment horizontal="center" vertical="center" wrapText="1"/>
    </xf>
    <xf numFmtId="170" fontId="28" fillId="34" borderId="29" xfId="0" applyNumberFormat="1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37" builtinId="27" customBuiltin="1"/>
    <cellStyle name="Calculation" xfId="27" builtinId="22" customBuiltin="1"/>
    <cellStyle name="Check Cell" xfId="34" builtinId="23" customBuiltin="1"/>
    <cellStyle name="Explanatory Text" xfId="38" builtinId="53" customBuiltin="1"/>
    <cellStyle name="Good" xfId="42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Hyperlink" xfId="28" builtinId="8"/>
    <cellStyle name="Input" xfId="25" builtinId="20" customBuiltin="1"/>
    <cellStyle name="Linked Cell" xfId="40" builtinId="24" customBuiltin="1"/>
    <cellStyle name="Neutral" xfId="36" builtinId="28" customBuiltin="1"/>
    <cellStyle name="Normal" xfId="0" builtinId="0"/>
    <cellStyle name="Note" xfId="39" builtinId="10" customBuiltin="1"/>
    <cellStyle name="Output" xfId="26" builtinId="21" customBuiltin="1"/>
    <cellStyle name="Title" xfId="35" builtinId="15" customBuiltin="1"/>
    <cellStyle name="Total" xfId="33" builtinId="25" customBuiltin="1"/>
    <cellStyle name="Warning Text" xfId="41" builtinId="11" customBuiltin="1"/>
  </cellStyles>
  <dxfs count="62"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color rgb="FFC00000"/>
      </font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color rgb="FFC00000"/>
      </font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color rgb="FFC00000"/>
      </font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color rgb="FFC00000"/>
      </font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color rgb="FFC00000"/>
      </font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</dxfs>
  <tableStyles count="0" defaultTableStyle="TableStyleMedium2" defaultPivotStyle="PivotStyleLight16"/>
  <colors>
    <mruColors>
      <color rgb="FFFAFFE5"/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FF00"/>
  </sheetPr>
  <dimension ref="A1:CO150"/>
  <sheetViews>
    <sheetView view="pageBreakPreview" zoomScale="130" zoomScaleNormal="100" zoomScaleSheetLayoutView="130" workbookViewId="0">
      <selection activeCell="BT14" sqref="BT14"/>
    </sheetView>
  </sheetViews>
  <sheetFormatPr defaultRowHeight="9" customHeight="1" x14ac:dyDescent="0.2"/>
  <cols>
    <col min="1" max="20" width="1.5703125" customWidth="1"/>
    <col min="21" max="21" width="1.85546875" customWidth="1"/>
    <col min="22" max="26" width="1.5703125" customWidth="1"/>
    <col min="27" max="154" width="1.7109375" customWidth="1"/>
  </cols>
  <sheetData>
    <row r="1" spans="1:93" ht="9" customHeight="1" x14ac:dyDescent="0.2">
      <c r="A1" s="27"/>
      <c r="B1" s="216" t="s">
        <v>307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153"/>
      <c r="BH1" s="153"/>
      <c r="BI1" s="154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</row>
    <row r="2" spans="1:93" ht="9" customHeight="1" x14ac:dyDescent="0.2">
      <c r="A2" s="27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153"/>
      <c r="BH2" s="153"/>
      <c r="BI2" s="154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</row>
    <row r="3" spans="1:93" ht="3" customHeight="1" x14ac:dyDescent="0.2">
      <c r="A3" s="27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153"/>
      <c r="BH3" s="153"/>
      <c r="BI3" s="154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</row>
    <row r="4" spans="1:93" ht="3" customHeight="1" x14ac:dyDescent="0.2">
      <c r="A4" s="27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155"/>
      <c r="BH4" s="155"/>
      <c r="BI4" s="156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</row>
    <row r="5" spans="1:93" ht="3" customHeight="1" x14ac:dyDescent="0.2">
      <c r="A5" s="2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57"/>
      <c r="BH5" s="157"/>
      <c r="BI5" s="15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</row>
    <row r="6" spans="1:93" ht="3" customHeight="1" x14ac:dyDescent="0.25">
      <c r="A6" s="29"/>
      <c r="B6" s="29"/>
      <c r="C6" s="217" t="s">
        <v>1776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159"/>
      <c r="BH6" s="159"/>
      <c r="BI6" s="160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</row>
    <row r="7" spans="1:93" ht="9.75" customHeight="1" x14ac:dyDescent="0.2">
      <c r="A7" s="29"/>
      <c r="B7" s="30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30"/>
      <c r="BH7" s="30"/>
      <c r="BI7" s="29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</row>
    <row r="8" spans="1:93" ht="9.75" customHeight="1" x14ac:dyDescent="0.2">
      <c r="A8" s="29"/>
      <c r="B8" s="30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30"/>
      <c r="BH8" s="30"/>
      <c r="BI8" s="29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</row>
    <row r="9" spans="1:93" ht="9.75" customHeight="1" x14ac:dyDescent="0.2">
      <c r="A9" s="29"/>
      <c r="B9" s="30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30"/>
      <c r="BH9" s="30"/>
      <c r="BI9" s="29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</row>
    <row r="10" spans="1:93" ht="6.75" customHeight="1" x14ac:dyDescent="0.2">
      <c r="A10" s="29"/>
      <c r="B10" s="30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30"/>
      <c r="BH10" s="30"/>
      <c r="BI10" s="29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93" ht="9.75" customHeight="1" thickBot="1" x14ac:dyDescent="0.25">
      <c r="A11" s="31"/>
      <c r="B11" s="32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32"/>
      <c r="BH11" s="32"/>
      <c r="BI11" s="31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</row>
    <row r="12" spans="1:93" ht="4.5" customHeight="1" x14ac:dyDescent="0.2">
      <c r="A12" s="33"/>
      <c r="B12" s="34"/>
      <c r="C12" s="4"/>
      <c r="D12" s="4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34"/>
      <c r="BI12" s="33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</row>
    <row r="13" spans="1:93" ht="17.850000000000001" customHeight="1" x14ac:dyDescent="0.2">
      <c r="A13" s="35"/>
      <c r="B13" s="36"/>
      <c r="C13" s="57" t="s">
        <v>1761</v>
      </c>
      <c r="D13" s="58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8"/>
      <c r="BG13" s="35"/>
      <c r="BH13" s="38"/>
      <c r="BI13" s="38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</row>
    <row r="14" spans="1:93" ht="17.850000000000001" customHeight="1" x14ac:dyDescent="0.2">
      <c r="A14" s="35"/>
      <c r="B14" s="36"/>
      <c r="C14" s="57" t="s">
        <v>1448</v>
      </c>
      <c r="D14" s="59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8"/>
      <c r="BG14" s="35"/>
      <c r="BH14" s="38"/>
      <c r="BI14" s="38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</row>
    <row r="15" spans="1:93" ht="17.850000000000001" customHeight="1" x14ac:dyDescent="0.2">
      <c r="A15" s="35"/>
      <c r="B15" s="36"/>
      <c r="C15" s="57" t="s">
        <v>1449</v>
      </c>
      <c r="D15" s="59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8"/>
      <c r="BG15" s="35"/>
      <c r="BH15" s="38"/>
      <c r="BI15" s="38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</row>
    <row r="16" spans="1:93" ht="17.25" customHeight="1" x14ac:dyDescent="0.2">
      <c r="A16" s="35"/>
      <c r="B16" s="36"/>
      <c r="C16" s="57" t="s">
        <v>1236</v>
      </c>
      <c r="D16" s="59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8"/>
      <c r="BG16" s="35"/>
      <c r="BH16" s="38"/>
      <c r="BI16" s="38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</row>
    <row r="17" spans="1:93" ht="6.75" customHeight="1" x14ac:dyDescent="0.2">
      <c r="A17" s="35"/>
      <c r="B17" s="36"/>
      <c r="C17" s="57"/>
      <c r="D17" s="59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8"/>
      <c r="BG17" s="35"/>
      <c r="BH17" s="38"/>
      <c r="BI17" s="38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</row>
    <row r="18" spans="1:93" ht="17.850000000000001" customHeight="1" x14ac:dyDescent="0.2">
      <c r="A18" s="35"/>
      <c r="B18" s="40"/>
      <c r="C18" s="60" t="s">
        <v>804</v>
      </c>
      <c r="D18" s="61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8"/>
      <c r="BG18" s="35"/>
      <c r="BH18" s="38"/>
      <c r="BI18" s="38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</row>
    <row r="19" spans="1:93" ht="17.850000000000001" customHeight="1" x14ac:dyDescent="0.2">
      <c r="A19" s="35"/>
      <c r="B19" s="40"/>
      <c r="C19" s="60" t="s">
        <v>1767</v>
      </c>
      <c r="D19" s="61"/>
      <c r="E19" s="40"/>
      <c r="F19" s="40"/>
      <c r="G19" s="40"/>
      <c r="H19" s="41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35"/>
      <c r="BG19" s="35"/>
      <c r="BH19" s="35"/>
      <c r="BI19" s="35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</row>
    <row r="20" spans="1:93" ht="5.25" customHeight="1" x14ac:dyDescent="0.2">
      <c r="A20" s="42"/>
      <c r="B20" s="43"/>
      <c r="C20" s="60"/>
      <c r="D20" s="6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</row>
    <row r="21" spans="1:93" ht="10.35" customHeight="1" x14ac:dyDescent="0.2">
      <c r="A21" s="65"/>
      <c r="B21" s="64"/>
      <c r="C21" s="68"/>
      <c r="D21" s="64"/>
      <c r="E21" s="65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6"/>
      <c r="BG21" s="66"/>
      <c r="BH21" s="66"/>
      <c r="BI21" s="65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</row>
    <row r="22" spans="1:93" ht="6.4" customHeight="1" x14ac:dyDescent="0.2">
      <c r="A22" s="33"/>
      <c r="B22" s="33"/>
      <c r="C22" s="33"/>
      <c r="D22" s="225" t="s">
        <v>308</v>
      </c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30" t="s">
        <v>1450</v>
      </c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33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1:93" ht="6.4" customHeight="1" x14ac:dyDescent="0.2">
      <c r="A23" s="5"/>
      <c r="B23" s="5"/>
      <c r="C23" s="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33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1:93" ht="5.45" customHeight="1" thickBot="1" x14ac:dyDescent="0.25">
      <c r="A24" s="33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6"/>
      <c r="BG24" s="46"/>
      <c r="BH24" s="46"/>
      <c r="BI24" s="33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</row>
    <row r="25" spans="1:93" ht="22.5" customHeight="1" x14ac:dyDescent="0.2">
      <c r="A25" s="33"/>
      <c r="B25" s="45"/>
      <c r="C25" s="137" t="s">
        <v>169</v>
      </c>
      <c r="D25" s="138"/>
      <c r="E25" s="138"/>
      <c r="F25" s="138"/>
      <c r="G25" s="138"/>
      <c r="H25" s="138"/>
      <c r="I25" s="139"/>
      <c r="J25" s="139"/>
      <c r="K25" s="139"/>
      <c r="L25" s="13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7"/>
      <c r="BE25" s="228"/>
      <c r="BF25" s="228"/>
      <c r="BG25" s="228"/>
      <c r="BH25" s="229"/>
      <c r="BI25" s="33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</row>
    <row r="26" spans="1:93" ht="16.5" customHeight="1" x14ac:dyDescent="0.2">
      <c r="A26" s="33"/>
      <c r="B26" s="45"/>
      <c r="C26" s="136" t="s">
        <v>174</v>
      </c>
      <c r="D26" s="140"/>
      <c r="E26" s="140"/>
      <c r="F26" s="140"/>
      <c r="G26" s="140"/>
      <c r="H26" s="140"/>
      <c r="I26" s="141"/>
      <c r="J26" s="141"/>
      <c r="K26" s="141"/>
      <c r="L26" s="141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2"/>
      <c r="BI26" s="33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</row>
    <row r="27" spans="1:93" ht="16.5" customHeight="1" x14ac:dyDescent="0.2">
      <c r="A27" s="33"/>
      <c r="B27" s="45"/>
      <c r="C27" s="136" t="s">
        <v>170</v>
      </c>
      <c r="D27" s="140"/>
      <c r="E27" s="140"/>
      <c r="F27" s="140"/>
      <c r="G27" s="140"/>
      <c r="H27" s="140"/>
      <c r="I27" s="141"/>
      <c r="J27" s="141"/>
      <c r="K27" s="141"/>
      <c r="L27" s="141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20"/>
      <c r="BI27" s="33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</row>
    <row r="28" spans="1:93" ht="16.5" customHeight="1" x14ac:dyDescent="0.2">
      <c r="A28" s="33"/>
      <c r="B28" s="45"/>
      <c r="C28" s="136" t="s">
        <v>171</v>
      </c>
      <c r="D28" s="140"/>
      <c r="E28" s="140"/>
      <c r="F28" s="140"/>
      <c r="G28" s="140"/>
      <c r="H28" s="140"/>
      <c r="I28" s="141"/>
      <c r="J28" s="141"/>
      <c r="K28" s="141"/>
      <c r="L28" s="141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20"/>
      <c r="BI28" s="33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</row>
    <row r="29" spans="1:93" ht="16.5" customHeight="1" x14ac:dyDescent="0.25">
      <c r="A29" s="33"/>
      <c r="B29" s="45"/>
      <c r="C29" s="142" t="s">
        <v>172</v>
      </c>
      <c r="D29" s="140"/>
      <c r="E29" s="140"/>
      <c r="F29" s="140"/>
      <c r="G29" s="140"/>
      <c r="H29" s="140"/>
      <c r="I29" s="141"/>
      <c r="J29" s="141"/>
      <c r="K29" s="141"/>
      <c r="L29" s="141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20"/>
      <c r="BI29" s="33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28"/>
      <c r="CI29" s="28"/>
      <c r="CJ29" s="28"/>
      <c r="CK29" s="28"/>
      <c r="CL29" s="28"/>
      <c r="CM29" s="28"/>
      <c r="CN29" s="28"/>
      <c r="CO29" s="28"/>
    </row>
    <row r="30" spans="1:93" ht="16.5" customHeight="1" x14ac:dyDescent="0.2">
      <c r="A30" s="33"/>
      <c r="B30" s="45"/>
      <c r="C30" s="136" t="s">
        <v>175</v>
      </c>
      <c r="D30" s="140"/>
      <c r="E30" s="140"/>
      <c r="F30" s="140"/>
      <c r="G30" s="140"/>
      <c r="H30" s="140"/>
      <c r="I30" s="141"/>
      <c r="J30" s="141"/>
      <c r="K30" s="141"/>
      <c r="L30" s="141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20"/>
      <c r="BI30" s="33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</row>
    <row r="31" spans="1:93" ht="16.5" customHeight="1" thickBot="1" x14ac:dyDescent="0.25">
      <c r="A31" s="33"/>
      <c r="B31" s="45"/>
      <c r="C31" s="143" t="s">
        <v>173</v>
      </c>
      <c r="D31" s="144"/>
      <c r="E31" s="144"/>
      <c r="F31" s="144"/>
      <c r="G31" s="144"/>
      <c r="H31" s="144"/>
      <c r="I31" s="145"/>
      <c r="J31" s="145"/>
      <c r="K31" s="145"/>
      <c r="L31" s="145"/>
      <c r="M31" s="71"/>
      <c r="N31" s="71"/>
      <c r="O31" s="71"/>
      <c r="P31" s="71"/>
      <c r="Q31" s="71"/>
      <c r="R31" s="71"/>
      <c r="S31" s="71"/>
      <c r="T31" s="72"/>
      <c r="U31" s="72"/>
      <c r="V31" s="72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4"/>
      <c r="BI31" s="33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</row>
    <row r="32" spans="1:93" ht="8.25" customHeight="1" x14ac:dyDescent="0.2">
      <c r="A32" s="33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6"/>
      <c r="BG32" s="46"/>
      <c r="BH32" s="46"/>
      <c r="BI32" s="33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1:93" ht="9" customHeight="1" thickBot="1" x14ac:dyDescent="0.25">
      <c r="A33" s="5"/>
      <c r="B33" s="56"/>
      <c r="C33" s="56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33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</row>
    <row r="34" spans="1:93" ht="9" customHeight="1" x14ac:dyDescent="0.2">
      <c r="A34" s="33"/>
      <c r="B34" s="33"/>
      <c r="C34" s="33"/>
      <c r="D34" s="178" t="s">
        <v>309</v>
      </c>
      <c r="E34" s="178"/>
      <c r="F34" s="180" t="s">
        <v>875</v>
      </c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1"/>
      <c r="AK34" s="185">
        <f>SUM('Кустарники и хвойные в конт.'!M18:M352)</f>
        <v>0</v>
      </c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7"/>
      <c r="AY34" s="50"/>
      <c r="AZ34" s="33"/>
      <c r="BA34" s="33"/>
      <c r="BB34" s="232">
        <f>SUM('Кустарники и хвойные в конт.'!L18:L352)</f>
        <v>0</v>
      </c>
      <c r="BC34" s="233"/>
      <c r="BD34" s="233"/>
      <c r="BE34" s="233"/>
      <c r="BF34" s="233"/>
      <c r="BG34" s="233"/>
      <c r="BH34" s="234"/>
      <c r="BI34" s="33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177"/>
      <c r="CO34" s="177"/>
    </row>
    <row r="35" spans="1:93" ht="9" customHeight="1" thickBot="1" x14ac:dyDescent="0.25">
      <c r="A35" s="33"/>
      <c r="B35" s="33"/>
      <c r="C35" s="33"/>
      <c r="D35" s="179"/>
      <c r="E35" s="179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3"/>
      <c r="AK35" s="203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5"/>
      <c r="AY35" s="50"/>
      <c r="AZ35" s="33"/>
      <c r="BA35" s="33"/>
      <c r="BB35" s="235"/>
      <c r="BC35" s="236"/>
      <c r="BD35" s="236"/>
      <c r="BE35" s="236"/>
      <c r="BF35" s="236"/>
      <c r="BG35" s="236"/>
      <c r="BH35" s="237"/>
      <c r="BI35" s="33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177"/>
      <c r="CO35" s="177"/>
    </row>
    <row r="36" spans="1:93" ht="9" customHeight="1" x14ac:dyDescent="0.2">
      <c r="A36" s="33"/>
      <c r="B36" s="33"/>
      <c r="C36" s="33"/>
      <c r="D36" s="238" t="s">
        <v>378</v>
      </c>
      <c r="E36" s="238"/>
      <c r="F36" s="239" t="s">
        <v>379</v>
      </c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40"/>
      <c r="AK36" s="185">
        <f>SUM('Кустарники и хвойные в конт.'!M355:M633)</f>
        <v>0</v>
      </c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7"/>
      <c r="AY36" s="50"/>
      <c r="AZ36" s="33"/>
      <c r="BA36" s="33"/>
      <c r="BB36" s="232">
        <f>SUM('Кустарники и хвойные в конт.'!L355:L633)</f>
        <v>0</v>
      </c>
      <c r="BC36" s="233"/>
      <c r="BD36" s="233"/>
      <c r="BE36" s="233"/>
      <c r="BF36" s="233"/>
      <c r="BG36" s="233"/>
      <c r="BH36" s="234"/>
      <c r="BI36" s="33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177"/>
      <c r="CO36" s="177"/>
    </row>
    <row r="37" spans="1:93" ht="9" customHeight="1" thickBot="1" x14ac:dyDescent="0.25">
      <c r="A37" s="33"/>
      <c r="B37" s="33"/>
      <c r="C37" s="33"/>
      <c r="D37" s="184"/>
      <c r="E37" s="184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2"/>
      <c r="AK37" s="203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5"/>
      <c r="AY37" s="50"/>
      <c r="AZ37" s="33"/>
      <c r="BA37" s="33"/>
      <c r="BB37" s="235"/>
      <c r="BC37" s="236"/>
      <c r="BD37" s="236"/>
      <c r="BE37" s="236"/>
      <c r="BF37" s="236"/>
      <c r="BG37" s="236"/>
      <c r="BH37" s="237"/>
      <c r="BI37" s="33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177"/>
      <c r="CO37" s="177"/>
    </row>
    <row r="38" spans="1:93" ht="9" customHeight="1" x14ac:dyDescent="0.2">
      <c r="A38" s="33"/>
      <c r="B38" s="51"/>
      <c r="C38" s="51"/>
      <c r="D38" s="178"/>
      <c r="E38" s="178"/>
      <c r="F38" s="206" t="s">
        <v>1194</v>
      </c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7"/>
      <c r="AK38" s="185">
        <f>AK34+AK36</f>
        <v>0</v>
      </c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7"/>
      <c r="AY38" s="50"/>
      <c r="AZ38" s="33"/>
      <c r="BA38" s="33"/>
      <c r="BB38" s="33"/>
      <c r="BC38" s="33"/>
      <c r="BD38" s="33"/>
      <c r="BE38" s="48"/>
      <c r="BF38" s="48"/>
      <c r="BG38" s="48"/>
      <c r="BH38" s="48"/>
      <c r="BI38" s="33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177"/>
      <c r="CO38" s="177"/>
    </row>
    <row r="39" spans="1:93" ht="9" customHeight="1" thickBot="1" x14ac:dyDescent="0.25">
      <c r="A39" s="33"/>
      <c r="B39" s="51"/>
      <c r="C39" s="51"/>
      <c r="D39" s="184"/>
      <c r="E39" s="184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9"/>
      <c r="AK39" s="188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90"/>
      <c r="AY39" s="50"/>
      <c r="AZ39" s="33"/>
      <c r="BA39" s="33"/>
      <c r="BB39" s="33"/>
      <c r="BC39" s="33"/>
      <c r="BD39" s="33"/>
      <c r="BE39" s="48"/>
      <c r="BF39" s="48"/>
      <c r="BG39" s="48"/>
      <c r="BH39" s="48"/>
      <c r="BI39" s="33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177"/>
      <c r="CO39" s="177"/>
    </row>
    <row r="40" spans="1:93" ht="9" customHeight="1" x14ac:dyDescent="0.2">
      <c r="A40" s="33"/>
      <c r="B40" s="33"/>
      <c r="C40" s="33"/>
      <c r="D40" s="38"/>
      <c r="E40" s="38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191" t="s">
        <v>310</v>
      </c>
      <c r="AL40" s="192"/>
      <c r="AM40" s="192"/>
      <c r="AN40" s="192"/>
      <c r="AO40" s="192"/>
      <c r="AP40" s="192"/>
      <c r="AQ40" s="192"/>
      <c r="AR40" s="192"/>
      <c r="AS40" s="192"/>
      <c r="AT40" s="193"/>
      <c r="AU40" s="197"/>
      <c r="AV40" s="198"/>
      <c r="AW40" s="198"/>
      <c r="AX40" s="199"/>
      <c r="AY40" s="50"/>
      <c r="AZ40" s="33"/>
      <c r="BA40" s="33"/>
      <c r="BB40" s="33"/>
      <c r="BC40" s="33"/>
      <c r="BD40" s="33"/>
      <c r="BE40" s="48"/>
      <c r="BF40" s="48"/>
      <c r="BG40" s="48"/>
      <c r="BH40" s="48"/>
      <c r="BI40" s="33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177"/>
      <c r="CO40" s="177"/>
    </row>
    <row r="41" spans="1:93" ht="9" customHeight="1" thickBot="1" x14ac:dyDescent="0.25">
      <c r="A41" s="33"/>
      <c r="B41" s="33"/>
      <c r="C41" s="33"/>
      <c r="D41" s="38"/>
      <c r="E41" s="38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194"/>
      <c r="AL41" s="195"/>
      <c r="AM41" s="195"/>
      <c r="AN41" s="195"/>
      <c r="AO41" s="195"/>
      <c r="AP41" s="195"/>
      <c r="AQ41" s="195"/>
      <c r="AR41" s="195"/>
      <c r="AS41" s="195"/>
      <c r="AT41" s="196"/>
      <c r="AU41" s="200"/>
      <c r="AV41" s="201"/>
      <c r="AW41" s="201"/>
      <c r="AX41" s="202"/>
      <c r="AY41" s="50"/>
      <c r="AZ41" s="33"/>
      <c r="BA41" s="33"/>
      <c r="BB41" s="33"/>
      <c r="BC41" s="33"/>
      <c r="BD41" s="33"/>
      <c r="BE41" s="48"/>
      <c r="BF41" s="48"/>
      <c r="BG41" s="48"/>
      <c r="BH41" s="48"/>
      <c r="BI41" s="33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177"/>
      <c r="CO41" s="177"/>
    </row>
    <row r="42" spans="1:93" ht="9" customHeight="1" x14ac:dyDescent="0.2">
      <c r="A42" s="33"/>
      <c r="B42" s="33"/>
      <c r="C42" s="33"/>
      <c r="D42" s="210" t="s">
        <v>311</v>
      </c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2"/>
      <c r="AK42" s="185">
        <f>AK38*(1-AU40)</f>
        <v>0</v>
      </c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7"/>
      <c r="AY42" s="50"/>
      <c r="AZ42" s="33"/>
      <c r="BA42" s="33"/>
      <c r="BB42" s="33"/>
      <c r="BC42" s="33"/>
      <c r="BD42" s="33"/>
      <c r="BE42" s="48"/>
      <c r="BF42" s="48"/>
      <c r="BG42" s="48"/>
      <c r="BH42" s="48"/>
      <c r="BI42" s="33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177"/>
      <c r="CO42" s="177"/>
    </row>
    <row r="43" spans="1:93" ht="9" customHeight="1" thickBot="1" x14ac:dyDescent="0.35">
      <c r="A43" s="52"/>
      <c r="B43" s="6"/>
      <c r="C43" s="6"/>
      <c r="D43" s="213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5"/>
      <c r="AK43" s="203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5"/>
      <c r="AY43" s="53"/>
      <c r="AZ43" s="52"/>
      <c r="BA43" s="52"/>
      <c r="BB43" s="52"/>
      <c r="BC43" s="52"/>
      <c r="BD43" s="52"/>
      <c r="BE43" s="6"/>
      <c r="BF43" s="6"/>
      <c r="BG43" s="6"/>
      <c r="BH43" s="52"/>
      <c r="BI43" s="52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</row>
    <row r="44" spans="1:93" ht="4.5" customHeight="1" x14ac:dyDescent="0.3">
      <c r="A44" s="52"/>
      <c r="B44" s="6"/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7"/>
      <c r="BA44" s="7"/>
      <c r="BB44" s="6"/>
      <c r="BC44" s="6"/>
      <c r="BD44" s="6"/>
      <c r="BE44" s="6"/>
      <c r="BF44" s="6"/>
      <c r="BG44" s="6"/>
      <c r="BH44" s="52"/>
      <c r="BI44" s="52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</row>
    <row r="45" spans="1:93" ht="4.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6"/>
      <c r="BC45" s="6"/>
      <c r="BD45" s="6"/>
      <c r="BE45" s="6"/>
      <c r="BF45" s="6"/>
      <c r="BG45" s="6"/>
      <c r="BH45" s="52"/>
      <c r="BI45" s="52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</row>
    <row r="46" spans="1:93" ht="13.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31" t="s">
        <v>1762</v>
      </c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 t="s">
        <v>1451</v>
      </c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7"/>
      <c r="AZ46" s="7"/>
      <c r="BA46" s="7"/>
      <c r="BB46" s="6"/>
      <c r="BC46" s="6"/>
      <c r="BD46" s="6"/>
      <c r="BE46" s="6"/>
      <c r="BF46" s="6"/>
      <c r="BG46" s="6"/>
      <c r="BH46" s="52"/>
      <c r="BI46" s="52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</row>
    <row r="47" spans="1:93" ht="13.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246">
        <v>0.5</v>
      </c>
      <c r="AC47" s="247"/>
      <c r="AD47" s="247"/>
      <c r="AE47" s="249">
        <f>ROUNDUP(AK42*AB47,0)</f>
        <v>0</v>
      </c>
      <c r="AF47" s="250"/>
      <c r="AG47" s="250"/>
      <c r="AH47" s="250"/>
      <c r="AI47" s="250"/>
      <c r="AJ47" s="250"/>
      <c r="AK47" s="250"/>
      <c r="AL47" s="251"/>
      <c r="AM47" s="255">
        <v>0.5</v>
      </c>
      <c r="AN47" s="256"/>
      <c r="AO47" s="257"/>
      <c r="AP47" s="249">
        <f>ROUNDUP(AK42*AM47,0)</f>
        <v>0</v>
      </c>
      <c r="AQ47" s="250"/>
      <c r="AR47" s="250"/>
      <c r="AS47" s="250"/>
      <c r="AT47" s="250"/>
      <c r="AU47" s="250"/>
      <c r="AV47" s="250"/>
      <c r="AW47" s="250"/>
      <c r="AX47" s="251"/>
      <c r="AY47" s="7"/>
      <c r="AZ47" s="7"/>
      <c r="BA47" s="7"/>
      <c r="BB47" s="6"/>
      <c r="BC47" s="6"/>
      <c r="BD47" s="6"/>
      <c r="BE47" s="6"/>
      <c r="BF47" s="6"/>
      <c r="BG47" s="6"/>
      <c r="BH47" s="52"/>
      <c r="BI47" s="52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</row>
    <row r="48" spans="1:93" ht="13.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248"/>
      <c r="AC48" s="248"/>
      <c r="AD48" s="248"/>
      <c r="AE48" s="252"/>
      <c r="AF48" s="253"/>
      <c r="AG48" s="253"/>
      <c r="AH48" s="253"/>
      <c r="AI48" s="253"/>
      <c r="AJ48" s="253"/>
      <c r="AK48" s="253"/>
      <c r="AL48" s="254"/>
      <c r="AM48" s="258"/>
      <c r="AN48" s="259"/>
      <c r="AO48" s="260"/>
      <c r="AP48" s="252"/>
      <c r="AQ48" s="253"/>
      <c r="AR48" s="253"/>
      <c r="AS48" s="253"/>
      <c r="AT48" s="253"/>
      <c r="AU48" s="253"/>
      <c r="AV48" s="253"/>
      <c r="AW48" s="253"/>
      <c r="AX48" s="254"/>
      <c r="AY48" s="7"/>
      <c r="AZ48" s="7"/>
      <c r="BA48" s="7"/>
      <c r="BB48" s="6"/>
      <c r="BC48" s="6"/>
      <c r="BD48" s="6"/>
      <c r="BE48" s="6"/>
      <c r="BF48" s="6"/>
      <c r="BG48" s="6"/>
      <c r="BH48" s="52"/>
      <c r="BI48" s="52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</row>
    <row r="49" spans="1:93" ht="13.5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6"/>
      <c r="BC49" s="6"/>
      <c r="BD49" s="6"/>
      <c r="BE49" s="6"/>
      <c r="BF49" s="6"/>
      <c r="BG49" s="6"/>
      <c r="BH49" s="52"/>
      <c r="BI49" s="52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</row>
    <row r="50" spans="1:93" ht="9" customHeight="1" x14ac:dyDescent="0.2">
      <c r="A50" s="261" t="s">
        <v>1447</v>
      </c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48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</row>
    <row r="51" spans="1:93" ht="9" customHeight="1" x14ac:dyDescent="0.2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48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</row>
    <row r="52" spans="1:93" ht="9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</row>
    <row r="53" spans="1:93" ht="9" customHeight="1" x14ac:dyDescent="0.2">
      <c r="A53" s="173" t="s">
        <v>312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 t="s">
        <v>313</v>
      </c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4">
        <v>7.0000000000000007E-2</v>
      </c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52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</row>
    <row r="54" spans="1:93" ht="9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52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</row>
    <row r="55" spans="1:93" ht="9" customHeight="1" x14ac:dyDescent="0.2">
      <c r="A55" s="176" t="s">
        <v>312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 t="s">
        <v>314</v>
      </c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1">
        <v>0.1</v>
      </c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52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</row>
    <row r="56" spans="1:93" ht="9" customHeight="1" x14ac:dyDescent="0.2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52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</row>
    <row r="57" spans="1:93" ht="9" customHeight="1" x14ac:dyDescent="0.2">
      <c r="A57" s="173" t="s">
        <v>312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 t="s">
        <v>177</v>
      </c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4">
        <v>0.12</v>
      </c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52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</row>
    <row r="58" spans="1:93" ht="9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52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</row>
    <row r="59" spans="1:93" ht="9" customHeight="1" x14ac:dyDescent="0.2">
      <c r="A59" s="176" t="s">
        <v>312</v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 t="s">
        <v>176</v>
      </c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1">
        <v>0.15</v>
      </c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52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</row>
    <row r="60" spans="1:93" ht="9" customHeight="1" x14ac:dyDescent="0.2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52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</row>
    <row r="61" spans="1:93" ht="9" customHeight="1" x14ac:dyDescent="0.2">
      <c r="A61" s="173" t="s">
        <v>312</v>
      </c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 t="s">
        <v>761</v>
      </c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4">
        <v>0.17</v>
      </c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52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</row>
    <row r="62" spans="1:93" ht="9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52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</row>
    <row r="63" spans="1:93" ht="9" customHeight="1" x14ac:dyDescent="0.2">
      <c r="A63" s="176" t="s">
        <v>178</v>
      </c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 t="s">
        <v>762</v>
      </c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1">
        <v>0.2</v>
      </c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52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</row>
    <row r="64" spans="1:93" ht="9" customHeight="1" x14ac:dyDescent="0.2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52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</row>
    <row r="65" spans="1:93" ht="9" customHeight="1" x14ac:dyDescent="0.2">
      <c r="A65" s="52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62"/>
      <c r="AB65" s="262"/>
      <c r="AC65" s="262"/>
      <c r="AD65" s="262"/>
      <c r="AE65" s="262"/>
      <c r="AF65" s="262"/>
      <c r="AG65" s="262"/>
      <c r="AH65" s="262"/>
      <c r="AI65" s="262"/>
      <c r="AJ65" s="262"/>
      <c r="AK65" s="262"/>
      <c r="AL65" s="262"/>
      <c r="AM65" s="262"/>
      <c r="AN65" s="262"/>
      <c r="AO65" s="262"/>
      <c r="AP65" s="262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55"/>
      <c r="BJ65" s="55"/>
      <c r="BK65" s="55"/>
      <c r="BL65" s="55"/>
      <c r="BM65" s="55"/>
      <c r="BN65" s="55"/>
      <c r="BO65" s="55"/>
      <c r="BP65" s="55"/>
      <c r="BQ65" s="55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</row>
    <row r="66" spans="1:93" ht="14.65" customHeight="1" x14ac:dyDescent="0.2">
      <c r="A66" s="108"/>
      <c r="B66" s="109" t="s">
        <v>1768</v>
      </c>
      <c r="C66" s="109"/>
      <c r="D66" s="109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1"/>
      <c r="BB66" s="111"/>
      <c r="BC66" s="111"/>
      <c r="BD66" s="111"/>
      <c r="BE66" s="111"/>
      <c r="BF66" s="111"/>
      <c r="BG66" s="111"/>
      <c r="BH66" s="108"/>
      <c r="BI66" s="108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</row>
    <row r="67" spans="1:93" ht="10.35" customHeight="1" x14ac:dyDescent="0.2">
      <c r="A67" s="108"/>
      <c r="B67" s="109" t="s">
        <v>877</v>
      </c>
      <c r="C67" s="109" t="s">
        <v>760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5"/>
      <c r="BB67" s="115"/>
      <c r="BC67" s="115"/>
      <c r="BD67" s="115"/>
      <c r="BE67" s="115"/>
      <c r="BF67" s="115"/>
      <c r="BG67" s="115"/>
      <c r="BH67" s="115"/>
      <c r="BI67" s="108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</row>
    <row r="68" spans="1:93" ht="10.35" customHeight="1" x14ac:dyDescent="0.2">
      <c r="A68" s="108"/>
      <c r="B68" s="109"/>
      <c r="C68" s="109" t="s">
        <v>878</v>
      </c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5"/>
      <c r="BB68" s="115"/>
      <c r="BC68" s="115"/>
      <c r="BD68" s="115"/>
      <c r="BE68" s="115"/>
      <c r="BF68" s="115"/>
      <c r="BG68" s="115"/>
      <c r="BH68" s="115"/>
      <c r="BI68" s="108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</row>
    <row r="69" spans="1:93" ht="10.35" customHeight="1" x14ac:dyDescent="0.2">
      <c r="A69" s="108"/>
      <c r="B69" s="109" t="s">
        <v>877</v>
      </c>
      <c r="C69" s="109" t="s">
        <v>1201</v>
      </c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5"/>
      <c r="BB69" s="115"/>
      <c r="BC69" s="115"/>
      <c r="BD69" s="115"/>
      <c r="BE69" s="115"/>
      <c r="BF69" s="115"/>
      <c r="BG69" s="115"/>
      <c r="BH69" s="115"/>
      <c r="BI69" s="108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</row>
    <row r="70" spans="1:93" ht="10.35" customHeight="1" x14ac:dyDescent="0.2">
      <c r="A70" s="108"/>
      <c r="B70" s="109"/>
      <c r="C70" s="109" t="s">
        <v>1202</v>
      </c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5"/>
      <c r="BB70" s="115"/>
      <c r="BC70" s="115"/>
      <c r="BD70" s="115"/>
      <c r="BE70" s="115"/>
      <c r="BF70" s="115"/>
      <c r="BG70" s="115"/>
      <c r="BH70" s="115"/>
      <c r="BI70" s="108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</row>
    <row r="71" spans="1:93" ht="10.35" customHeight="1" x14ac:dyDescent="0.2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5"/>
      <c r="BB71" s="115"/>
      <c r="BC71" s="115"/>
      <c r="BD71" s="115"/>
      <c r="BE71" s="115"/>
      <c r="BF71" s="115"/>
      <c r="BG71" s="115"/>
      <c r="BH71" s="115"/>
      <c r="BI71" s="108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</row>
    <row r="72" spans="1:93" ht="10.35" customHeight="1" x14ac:dyDescent="0.2">
      <c r="A72" s="108"/>
      <c r="B72" s="109" t="s">
        <v>877</v>
      </c>
      <c r="C72" s="109" t="s">
        <v>1203</v>
      </c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5"/>
      <c r="BB72" s="115"/>
      <c r="BC72" s="115"/>
      <c r="BD72" s="115"/>
      <c r="BE72" s="115"/>
      <c r="BF72" s="115"/>
      <c r="BG72" s="115"/>
      <c r="BH72" s="115"/>
      <c r="BI72" s="108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</row>
    <row r="73" spans="1:93" ht="10.35" customHeight="1" x14ac:dyDescent="0.2">
      <c r="A73" s="108"/>
      <c r="B73" s="109" t="s">
        <v>877</v>
      </c>
      <c r="C73" s="109" t="s">
        <v>1235</v>
      </c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5"/>
      <c r="BB73" s="115"/>
      <c r="BC73" s="115"/>
      <c r="BD73" s="115"/>
      <c r="BE73" s="115"/>
      <c r="BF73" s="115"/>
      <c r="BG73" s="115"/>
      <c r="BH73" s="115"/>
      <c r="BI73" s="108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</row>
    <row r="74" spans="1:93" ht="10.35" customHeight="1" x14ac:dyDescent="0.2">
      <c r="A74" s="108"/>
      <c r="B74" s="109"/>
      <c r="C74" s="109" t="s">
        <v>888</v>
      </c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5"/>
      <c r="BB74" s="115"/>
      <c r="BC74" s="115"/>
      <c r="BD74" s="115"/>
      <c r="BE74" s="115"/>
      <c r="BF74" s="115"/>
      <c r="BG74" s="115"/>
      <c r="BH74" s="115"/>
      <c r="BI74" s="108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</row>
    <row r="75" spans="1:93" ht="10.35" customHeight="1" x14ac:dyDescent="0.2">
      <c r="A75" s="108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5"/>
      <c r="BB75" s="115"/>
      <c r="BC75" s="115"/>
      <c r="BD75" s="115"/>
      <c r="BE75" s="115"/>
      <c r="BF75" s="115"/>
      <c r="BG75" s="115"/>
      <c r="BH75" s="115"/>
      <c r="BI75" s="108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</row>
    <row r="76" spans="1:93" ht="10.35" customHeight="1" x14ac:dyDescent="0.2">
      <c r="A76" s="108"/>
      <c r="B76" s="116"/>
      <c r="C76" s="117" t="s">
        <v>1204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8"/>
      <c r="X76" s="118"/>
      <c r="Y76" s="118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5"/>
      <c r="BB76" s="115"/>
      <c r="BC76" s="115"/>
      <c r="BD76" s="115"/>
      <c r="BE76" s="115"/>
      <c r="BF76" s="115"/>
      <c r="BG76" s="115"/>
      <c r="BH76" s="115"/>
      <c r="BI76" s="108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</row>
    <row r="77" spans="1:93" ht="10.35" customHeight="1" x14ac:dyDescent="0.2">
      <c r="A77" s="108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5"/>
      <c r="BB77" s="115"/>
      <c r="BC77" s="115"/>
      <c r="BD77" s="115"/>
      <c r="BE77" s="115"/>
      <c r="BF77" s="115"/>
      <c r="BG77" s="115"/>
      <c r="BH77" s="115"/>
      <c r="BI77" s="108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</row>
    <row r="78" spans="1:93" ht="11.25" customHeight="1" x14ac:dyDescent="0.2">
      <c r="A78" s="109"/>
      <c r="B78" s="109"/>
      <c r="C78" s="109"/>
      <c r="D78" s="109" t="s">
        <v>1234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09"/>
      <c r="BJ78" s="119"/>
      <c r="BK78" s="119"/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19"/>
      <c r="BZ78" s="120"/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0"/>
      <c r="CO78" s="120"/>
    </row>
    <row r="79" spans="1:93" ht="11.25" customHeight="1" x14ac:dyDescent="0.2">
      <c r="A79" s="109"/>
      <c r="B79" s="109"/>
      <c r="C79" s="109"/>
      <c r="D79" s="109" t="s">
        <v>1205</v>
      </c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09"/>
      <c r="BJ79" s="119"/>
      <c r="BK79" s="119"/>
      <c r="BL79" s="119"/>
      <c r="BM79" s="119"/>
      <c r="BN79" s="119"/>
      <c r="BO79" s="119"/>
      <c r="BP79" s="119"/>
      <c r="BQ79" s="119"/>
      <c r="BR79" s="119"/>
      <c r="BS79" s="119"/>
      <c r="BT79" s="119"/>
      <c r="BU79" s="119"/>
      <c r="BV79" s="119"/>
      <c r="BW79" s="119"/>
      <c r="BX79" s="119"/>
      <c r="BY79" s="119"/>
      <c r="BZ79" s="120"/>
      <c r="CA79" s="120"/>
      <c r="CB79" s="120"/>
      <c r="CC79" s="120"/>
      <c r="CD79" s="120"/>
      <c r="CE79" s="120"/>
      <c r="CF79" s="120"/>
      <c r="CG79" s="120"/>
      <c r="CH79" s="120"/>
      <c r="CI79" s="120"/>
      <c r="CJ79" s="120"/>
      <c r="CK79" s="120"/>
      <c r="CL79" s="120"/>
      <c r="CM79" s="120"/>
      <c r="CN79" s="120"/>
      <c r="CO79" s="120"/>
    </row>
    <row r="80" spans="1:93" ht="11.25" customHeight="1" x14ac:dyDescent="0.2">
      <c r="A80" s="109"/>
      <c r="B80" s="109" t="s">
        <v>309</v>
      </c>
      <c r="C80" s="109"/>
      <c r="D80" s="109" t="s">
        <v>1763</v>
      </c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0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20"/>
      <c r="CA80" s="120"/>
      <c r="CB80" s="120"/>
      <c r="CC80" s="120"/>
      <c r="CD80" s="120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</row>
    <row r="81" spans="1:93" ht="11.25" customHeight="1" x14ac:dyDescent="0.2">
      <c r="A81" s="109"/>
      <c r="B81" s="109" t="s">
        <v>378</v>
      </c>
      <c r="C81" s="109"/>
      <c r="D81" s="109" t="s">
        <v>1764</v>
      </c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0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/>
      <c r="CJ81" s="120"/>
      <c r="CK81" s="120"/>
      <c r="CL81" s="120"/>
      <c r="CM81" s="120"/>
      <c r="CN81" s="120"/>
      <c r="CO81" s="120"/>
    </row>
    <row r="82" spans="1:93" ht="11.25" customHeight="1" x14ac:dyDescent="0.2">
      <c r="A82" s="109"/>
      <c r="B82" s="109"/>
      <c r="C82" s="109"/>
      <c r="D82" s="109" t="s">
        <v>1460</v>
      </c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0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  <c r="BX82" s="119"/>
      <c r="BY82" s="119"/>
      <c r="BZ82" s="120"/>
      <c r="CA82" s="120"/>
      <c r="CB82" s="120"/>
      <c r="CC82" s="120"/>
      <c r="CD82" s="120"/>
      <c r="CE82" s="120"/>
      <c r="CF82" s="120"/>
      <c r="CG82" s="120"/>
      <c r="CH82" s="120"/>
      <c r="CI82" s="120"/>
      <c r="CJ82" s="120"/>
      <c r="CK82" s="120"/>
      <c r="CL82" s="120"/>
      <c r="CM82" s="120"/>
      <c r="CN82" s="120"/>
      <c r="CO82" s="120"/>
    </row>
    <row r="83" spans="1:93" ht="10.35" customHeight="1" x14ac:dyDescent="0.2">
      <c r="A83" s="108"/>
      <c r="B83" s="122"/>
      <c r="C83" s="122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08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</row>
    <row r="84" spans="1:93" ht="15" customHeight="1" x14ac:dyDescent="0.2">
      <c r="A84" s="108"/>
      <c r="B84" s="122"/>
      <c r="C84" s="117" t="s">
        <v>889</v>
      </c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08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</row>
    <row r="85" spans="1:93" ht="11.25" customHeight="1" x14ac:dyDescent="0.2">
      <c r="A85" s="109"/>
      <c r="B85" s="121"/>
      <c r="C85" s="109" t="s">
        <v>879</v>
      </c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0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20"/>
      <c r="CA85" s="120"/>
      <c r="CB85" s="120"/>
      <c r="CC85" s="120"/>
      <c r="CD85" s="120"/>
      <c r="CE85" s="120"/>
      <c r="CF85" s="120"/>
      <c r="CG85" s="120"/>
      <c r="CH85" s="120"/>
      <c r="CI85" s="120"/>
      <c r="CJ85" s="120"/>
      <c r="CK85" s="120"/>
      <c r="CL85" s="120"/>
      <c r="CM85" s="120"/>
      <c r="CN85" s="120"/>
      <c r="CO85" s="120"/>
    </row>
    <row r="86" spans="1:93" ht="11.25" customHeight="1" x14ac:dyDescent="0.2">
      <c r="A86" s="109"/>
      <c r="B86" s="121"/>
      <c r="C86" s="109" t="s">
        <v>880</v>
      </c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0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20"/>
      <c r="CA86" s="120"/>
      <c r="CB86" s="120"/>
      <c r="CC86" s="120"/>
      <c r="CD86" s="120"/>
      <c r="CE86" s="120"/>
      <c r="CF86" s="120"/>
      <c r="CG86" s="120"/>
      <c r="CH86" s="120"/>
      <c r="CI86" s="120"/>
      <c r="CJ86" s="120"/>
      <c r="CK86" s="120"/>
      <c r="CL86" s="120"/>
      <c r="CM86" s="120"/>
      <c r="CN86" s="120"/>
      <c r="CO86" s="120"/>
    </row>
    <row r="87" spans="1:93" ht="11.25" customHeight="1" x14ac:dyDescent="0.2">
      <c r="A87" s="109"/>
      <c r="B87" s="121"/>
      <c r="C87" s="109" t="s">
        <v>888</v>
      </c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0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T87" s="119"/>
      <c r="BU87" s="119"/>
      <c r="BV87" s="119"/>
      <c r="BW87" s="119"/>
      <c r="BX87" s="119"/>
      <c r="BY87" s="119"/>
      <c r="BZ87" s="120"/>
      <c r="CA87" s="120"/>
      <c r="CB87" s="120"/>
      <c r="CC87" s="120"/>
      <c r="CD87" s="120"/>
      <c r="CE87" s="120"/>
      <c r="CF87" s="120"/>
      <c r="CG87" s="120"/>
      <c r="CH87" s="120"/>
      <c r="CI87" s="120"/>
      <c r="CJ87" s="120"/>
      <c r="CK87" s="120"/>
      <c r="CL87" s="120"/>
      <c r="CM87" s="120"/>
      <c r="CN87" s="120"/>
      <c r="CO87" s="120"/>
    </row>
    <row r="88" spans="1:93" ht="11.25" customHeight="1" x14ac:dyDescent="0.2">
      <c r="A88" s="109"/>
      <c r="B88" s="121"/>
      <c r="C88" s="121" t="s">
        <v>881</v>
      </c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09"/>
      <c r="BJ88" s="119"/>
      <c r="BK88" s="119"/>
      <c r="BL88" s="119"/>
      <c r="BM88" s="119"/>
      <c r="BN88" s="119"/>
      <c r="BO88" s="119"/>
      <c r="BP88" s="119"/>
      <c r="BQ88" s="119"/>
      <c r="BR88" s="119"/>
      <c r="BS88" s="119"/>
      <c r="BT88" s="119"/>
      <c r="BU88" s="119"/>
      <c r="BV88" s="119"/>
      <c r="BW88" s="119"/>
      <c r="BX88" s="119"/>
      <c r="BY88" s="119"/>
      <c r="BZ88" s="120"/>
      <c r="CA88" s="120"/>
      <c r="CB88" s="120"/>
      <c r="CC88" s="120"/>
      <c r="CD88" s="120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</row>
    <row r="89" spans="1:93" ht="11.25" customHeight="1" x14ac:dyDescent="0.2">
      <c r="A89" s="109"/>
      <c r="B89" s="121"/>
      <c r="C89" s="121" t="s">
        <v>1457</v>
      </c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09"/>
      <c r="BJ89" s="119"/>
      <c r="BK89" s="119"/>
      <c r="BL89" s="119"/>
      <c r="BM89" s="119"/>
      <c r="BN89" s="119"/>
      <c r="BO89" s="119"/>
      <c r="BP89" s="119"/>
      <c r="BQ89" s="119"/>
      <c r="BR89" s="119"/>
      <c r="BS89" s="119"/>
      <c r="BT89" s="119"/>
      <c r="BU89" s="119"/>
      <c r="BV89" s="119"/>
      <c r="BW89" s="119"/>
      <c r="BX89" s="119"/>
      <c r="BY89" s="119"/>
      <c r="BZ89" s="120"/>
      <c r="CA89" s="120"/>
      <c r="CB89" s="120"/>
      <c r="CC89" s="120"/>
      <c r="CD89" s="120"/>
      <c r="CE89" s="120"/>
      <c r="CF89" s="120"/>
      <c r="CG89" s="120"/>
      <c r="CH89" s="120"/>
      <c r="CI89" s="120"/>
      <c r="CJ89" s="120"/>
      <c r="CK89" s="120"/>
      <c r="CL89" s="120"/>
      <c r="CM89" s="120"/>
      <c r="CN89" s="120"/>
      <c r="CO89" s="120"/>
    </row>
    <row r="90" spans="1:93" ht="11.25" customHeight="1" x14ac:dyDescent="0.2">
      <c r="A90" s="109"/>
      <c r="B90" s="121"/>
      <c r="C90" s="121" t="s">
        <v>1769</v>
      </c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09"/>
      <c r="BJ90" s="119"/>
      <c r="BK90" s="119"/>
      <c r="BL90" s="119"/>
      <c r="BM90" s="119"/>
      <c r="BN90" s="119"/>
      <c r="BO90" s="119"/>
      <c r="BP90" s="119"/>
      <c r="BQ90" s="119"/>
      <c r="BR90" s="119"/>
      <c r="BS90" s="119"/>
      <c r="BT90" s="119"/>
      <c r="BU90" s="119"/>
      <c r="BV90" s="119"/>
      <c r="BW90" s="119"/>
      <c r="BX90" s="119"/>
      <c r="BY90" s="119"/>
      <c r="BZ90" s="120"/>
      <c r="CA90" s="120"/>
      <c r="CB90" s="120"/>
      <c r="CC90" s="120"/>
      <c r="CD90" s="120"/>
      <c r="CE90" s="120"/>
      <c r="CF90" s="120"/>
      <c r="CG90" s="120"/>
      <c r="CH90" s="120"/>
      <c r="CI90" s="120"/>
      <c r="CJ90" s="120"/>
      <c r="CK90" s="120"/>
      <c r="CL90" s="120"/>
      <c r="CM90" s="120"/>
      <c r="CN90" s="120"/>
      <c r="CO90" s="120"/>
    </row>
    <row r="91" spans="1:93" ht="11.25" customHeight="1" x14ac:dyDescent="0.2">
      <c r="A91" s="109"/>
      <c r="B91" s="121"/>
      <c r="C91" s="121" t="s">
        <v>1458</v>
      </c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09"/>
      <c r="BJ91" s="119"/>
      <c r="BK91" s="119"/>
      <c r="BL91" s="119"/>
      <c r="BM91" s="119"/>
      <c r="BN91" s="119"/>
      <c r="BO91" s="119"/>
      <c r="BP91" s="119"/>
      <c r="BQ91" s="119"/>
      <c r="BR91" s="119"/>
      <c r="BS91" s="119"/>
      <c r="BT91" s="119"/>
      <c r="BU91" s="119"/>
      <c r="BV91" s="119"/>
      <c r="BW91" s="119"/>
      <c r="BX91" s="119"/>
      <c r="BY91" s="119"/>
      <c r="BZ91" s="120"/>
      <c r="CA91" s="120"/>
      <c r="CB91" s="120"/>
      <c r="CC91" s="120"/>
      <c r="CD91" s="120"/>
      <c r="CE91" s="120"/>
      <c r="CF91" s="120"/>
      <c r="CG91" s="120"/>
      <c r="CH91" s="120"/>
      <c r="CI91" s="120"/>
      <c r="CJ91" s="120"/>
      <c r="CK91" s="120"/>
      <c r="CL91" s="120"/>
      <c r="CM91" s="120"/>
      <c r="CN91" s="120"/>
      <c r="CO91" s="120"/>
    </row>
    <row r="92" spans="1:93" ht="11.25" customHeight="1" x14ac:dyDescent="0.2">
      <c r="A92" s="109"/>
      <c r="B92" s="121"/>
      <c r="C92" s="121" t="s">
        <v>1459</v>
      </c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09"/>
      <c r="BJ92" s="119"/>
      <c r="BK92" s="119"/>
      <c r="BL92" s="119"/>
      <c r="BM92" s="119"/>
      <c r="BN92" s="119"/>
      <c r="BO92" s="119"/>
      <c r="BP92" s="119"/>
      <c r="BQ92" s="119"/>
      <c r="BR92" s="119"/>
      <c r="BS92" s="119"/>
      <c r="BT92" s="119"/>
      <c r="BU92" s="119"/>
      <c r="BV92" s="119"/>
      <c r="BW92" s="119"/>
      <c r="BX92" s="119"/>
      <c r="BY92" s="119"/>
      <c r="BZ92" s="120"/>
      <c r="CA92" s="120"/>
      <c r="CB92" s="120"/>
      <c r="CC92" s="120"/>
      <c r="CD92" s="120"/>
      <c r="CE92" s="120"/>
      <c r="CF92" s="120"/>
      <c r="CG92" s="120"/>
      <c r="CH92" s="120"/>
      <c r="CI92" s="120"/>
      <c r="CJ92" s="120"/>
      <c r="CK92" s="120"/>
      <c r="CL92" s="120"/>
      <c r="CM92" s="120"/>
      <c r="CN92" s="120"/>
      <c r="CO92" s="120"/>
    </row>
    <row r="93" spans="1:93" ht="11.25" customHeight="1" x14ac:dyDescent="0.2">
      <c r="A93" s="109"/>
      <c r="B93" s="121"/>
      <c r="C93" s="121" t="s">
        <v>882</v>
      </c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0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19"/>
      <c r="BV93" s="119"/>
      <c r="BW93" s="119"/>
      <c r="BX93" s="119"/>
      <c r="BY93" s="119"/>
      <c r="BZ93" s="120"/>
      <c r="CA93" s="120"/>
      <c r="CB93" s="120"/>
      <c r="CC93" s="120"/>
      <c r="CD93" s="120"/>
      <c r="CE93" s="120"/>
      <c r="CF93" s="120"/>
      <c r="CG93" s="120"/>
      <c r="CH93" s="120"/>
      <c r="CI93" s="120"/>
      <c r="CJ93" s="120"/>
      <c r="CK93" s="120"/>
      <c r="CL93" s="120"/>
      <c r="CM93" s="120"/>
      <c r="CN93" s="120"/>
      <c r="CO93" s="120"/>
    </row>
    <row r="94" spans="1:93" ht="11.25" customHeight="1" x14ac:dyDescent="0.2">
      <c r="A94" s="109"/>
      <c r="B94" s="121"/>
      <c r="C94" s="121" t="s">
        <v>1206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09"/>
      <c r="BJ94" s="119"/>
      <c r="BK94" s="119"/>
      <c r="BL94" s="119"/>
      <c r="BM94" s="119"/>
      <c r="BN94" s="119"/>
      <c r="BO94" s="119"/>
      <c r="BP94" s="119"/>
      <c r="BQ94" s="119"/>
      <c r="BR94" s="119"/>
      <c r="BS94" s="119"/>
      <c r="BT94" s="119"/>
      <c r="BU94" s="119"/>
      <c r="BV94" s="119"/>
      <c r="BW94" s="119"/>
      <c r="BX94" s="119"/>
      <c r="BY94" s="119"/>
      <c r="BZ94" s="120"/>
      <c r="CA94" s="120"/>
      <c r="CB94" s="120"/>
      <c r="CC94" s="120"/>
      <c r="CD94" s="120"/>
      <c r="CE94" s="120"/>
      <c r="CF94" s="120"/>
      <c r="CG94" s="120"/>
      <c r="CH94" s="120"/>
      <c r="CI94" s="120"/>
      <c r="CJ94" s="120"/>
      <c r="CK94" s="120"/>
      <c r="CL94" s="120"/>
      <c r="CM94" s="120"/>
      <c r="CN94" s="120"/>
      <c r="CO94" s="120"/>
    </row>
    <row r="95" spans="1:93" ht="11.25" customHeight="1" x14ac:dyDescent="0.2">
      <c r="A95" s="109"/>
      <c r="B95" s="121"/>
      <c r="C95" s="121" t="s">
        <v>1207</v>
      </c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09"/>
      <c r="BJ95" s="119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19"/>
      <c r="BW95" s="119"/>
      <c r="BX95" s="119"/>
      <c r="BY95" s="119"/>
      <c r="BZ95" s="120"/>
      <c r="CA95" s="120"/>
      <c r="CB95" s="120"/>
      <c r="CC95" s="120"/>
      <c r="CD95" s="120"/>
      <c r="CE95" s="120"/>
      <c r="CF95" s="120"/>
      <c r="CG95" s="120"/>
      <c r="CH95" s="120"/>
      <c r="CI95" s="120"/>
      <c r="CJ95" s="120"/>
      <c r="CK95" s="120"/>
      <c r="CL95" s="120"/>
      <c r="CM95" s="120"/>
      <c r="CN95" s="120"/>
      <c r="CO95" s="120"/>
    </row>
    <row r="96" spans="1:93" ht="11.25" customHeight="1" x14ac:dyDescent="0.2">
      <c r="A96" s="108"/>
      <c r="B96" s="122"/>
      <c r="C96" s="122"/>
      <c r="D96" s="109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08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</row>
    <row r="97" spans="1:93" ht="15" customHeight="1" x14ac:dyDescent="0.2">
      <c r="A97" s="108"/>
      <c r="B97" s="122"/>
      <c r="C97" s="117" t="s">
        <v>890</v>
      </c>
      <c r="D97" s="109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08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</row>
    <row r="98" spans="1:93" ht="15" customHeight="1" x14ac:dyDescent="0.2">
      <c r="A98" s="108"/>
      <c r="B98" s="122"/>
      <c r="C98" s="122" t="s">
        <v>876</v>
      </c>
      <c r="D98" s="109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08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</row>
    <row r="99" spans="1:93" ht="15" customHeight="1" x14ac:dyDescent="0.2">
      <c r="A99" s="108"/>
      <c r="B99" s="122"/>
      <c r="C99" s="123" t="s">
        <v>1770</v>
      </c>
      <c r="D99" s="109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  <c r="BI99" s="108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</row>
    <row r="100" spans="1:93" ht="15" customHeight="1" x14ac:dyDescent="0.2">
      <c r="A100" s="108"/>
      <c r="B100" s="122"/>
      <c r="C100" s="122"/>
      <c r="D100" s="109"/>
      <c r="E100" s="108"/>
      <c r="F100" s="113"/>
      <c r="G100" s="108"/>
      <c r="H100" s="108"/>
      <c r="I100" s="108"/>
      <c r="J100" s="124" t="s">
        <v>1208</v>
      </c>
      <c r="K100" s="108"/>
      <c r="L100" s="108"/>
      <c r="M100" s="108"/>
      <c r="N100" s="108"/>
      <c r="O100" s="113"/>
      <c r="P100" s="108"/>
      <c r="Q100" s="108"/>
      <c r="R100" s="108"/>
      <c r="S100" s="113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</row>
    <row r="101" spans="1:93" ht="15" customHeight="1" x14ac:dyDescent="0.2">
      <c r="A101" s="108"/>
      <c r="B101" s="122"/>
      <c r="C101" s="146" t="s">
        <v>1771</v>
      </c>
      <c r="D101" s="109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08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</row>
    <row r="102" spans="1:93" ht="15" customHeight="1" x14ac:dyDescent="0.2">
      <c r="A102" s="108"/>
      <c r="B102" s="122"/>
      <c r="C102" s="122" t="s">
        <v>1772</v>
      </c>
      <c r="D102" s="109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08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</row>
    <row r="103" spans="1:93" ht="15" customHeight="1" x14ac:dyDescent="0.2">
      <c r="A103" s="108"/>
      <c r="B103" s="122"/>
      <c r="C103" s="122"/>
      <c r="D103" s="109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08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</row>
    <row r="104" spans="1:93" ht="15" customHeight="1" x14ac:dyDescent="0.2">
      <c r="A104" s="108"/>
      <c r="B104" s="122"/>
      <c r="C104" s="117" t="s">
        <v>891</v>
      </c>
      <c r="D104" s="109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08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</row>
    <row r="105" spans="1:93" ht="6.75" customHeight="1" x14ac:dyDescent="0.2">
      <c r="A105" s="108"/>
      <c r="B105" s="122"/>
      <c r="C105" s="125"/>
      <c r="D105" s="109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08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</row>
    <row r="106" spans="1:93" ht="9.75" customHeight="1" x14ac:dyDescent="0.2">
      <c r="A106" s="108"/>
      <c r="B106" s="122"/>
      <c r="C106" s="121" t="s">
        <v>1209</v>
      </c>
      <c r="D106" s="109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  <c r="BI106" s="108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</row>
    <row r="107" spans="1:93" ht="9.75" customHeight="1" x14ac:dyDescent="0.2">
      <c r="A107" s="108"/>
      <c r="B107" s="122"/>
      <c r="C107" s="121" t="s">
        <v>1210</v>
      </c>
      <c r="D107" s="109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08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</row>
    <row r="108" spans="1:93" ht="9.75" customHeight="1" x14ac:dyDescent="0.2">
      <c r="A108" s="108"/>
      <c r="B108" s="122"/>
      <c r="C108" s="121" t="s">
        <v>1211</v>
      </c>
      <c r="D108" s="109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08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</row>
    <row r="109" spans="1:93" ht="9.75" customHeight="1" x14ac:dyDescent="0.2">
      <c r="A109" s="108"/>
      <c r="B109" s="122"/>
      <c r="C109" s="121" t="s">
        <v>1212</v>
      </c>
      <c r="D109" s="109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08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</row>
    <row r="110" spans="1:93" ht="9.75" customHeight="1" x14ac:dyDescent="0.2">
      <c r="A110" s="108"/>
      <c r="B110" s="122"/>
      <c r="C110" s="121" t="s">
        <v>1213</v>
      </c>
      <c r="D110" s="109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08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</row>
    <row r="111" spans="1:93" ht="9.75" customHeight="1" x14ac:dyDescent="0.2">
      <c r="A111" s="108"/>
      <c r="B111" s="122"/>
      <c r="C111" s="121" t="s">
        <v>1214</v>
      </c>
      <c r="D111" s="109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08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</row>
    <row r="112" spans="1:93" ht="9.75" customHeight="1" x14ac:dyDescent="0.2">
      <c r="A112" s="108"/>
      <c r="B112" s="122"/>
      <c r="C112" s="121" t="s">
        <v>1215</v>
      </c>
      <c r="D112" s="109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08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13"/>
      <c r="CO112" s="113"/>
    </row>
    <row r="113" spans="1:93" ht="9.75" customHeight="1" x14ac:dyDescent="0.2">
      <c r="A113" s="108"/>
      <c r="B113" s="122"/>
      <c r="C113" s="121" t="s">
        <v>1216</v>
      </c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  <c r="BH113" s="115"/>
      <c r="BI113" s="108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</row>
    <row r="114" spans="1:93" ht="9.75" customHeight="1" x14ac:dyDescent="0.2">
      <c r="A114" s="108"/>
      <c r="B114" s="122"/>
      <c r="C114" s="121" t="s">
        <v>1217</v>
      </c>
      <c r="D114" s="109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08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3"/>
      <c r="CA114" s="113"/>
      <c r="CB114" s="113"/>
      <c r="CC114" s="113"/>
      <c r="CD114" s="113"/>
      <c r="CE114" s="113"/>
      <c r="CF114" s="113"/>
      <c r="CG114" s="113"/>
      <c r="CH114" s="113"/>
      <c r="CI114" s="113"/>
      <c r="CJ114" s="113"/>
      <c r="CK114" s="113"/>
      <c r="CL114" s="113"/>
      <c r="CM114" s="113"/>
      <c r="CN114" s="113"/>
      <c r="CO114" s="113"/>
    </row>
    <row r="115" spans="1:93" ht="9.75" customHeight="1" x14ac:dyDescent="0.2">
      <c r="A115" s="108"/>
      <c r="B115" s="122"/>
      <c r="C115" s="121" t="s">
        <v>1218</v>
      </c>
      <c r="D115" s="109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5"/>
      <c r="BH115" s="115"/>
      <c r="BI115" s="108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3"/>
      <c r="CA115" s="113"/>
      <c r="CB115" s="113"/>
      <c r="CC115" s="113"/>
      <c r="CD115" s="113"/>
      <c r="CE115" s="113"/>
      <c r="CF115" s="113"/>
      <c r="CG115" s="113"/>
      <c r="CH115" s="113"/>
      <c r="CI115" s="113"/>
      <c r="CJ115" s="113"/>
      <c r="CK115" s="113"/>
      <c r="CL115" s="113"/>
      <c r="CM115" s="113"/>
      <c r="CN115" s="113"/>
      <c r="CO115" s="113"/>
    </row>
    <row r="116" spans="1:93" ht="9.75" customHeight="1" x14ac:dyDescent="0.2">
      <c r="A116" s="108"/>
      <c r="B116" s="122"/>
      <c r="C116" s="121" t="s">
        <v>1219</v>
      </c>
      <c r="D116" s="109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08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3"/>
      <c r="CA116" s="113"/>
      <c r="CB116" s="113"/>
      <c r="CC116" s="113"/>
      <c r="CD116" s="113"/>
      <c r="CE116" s="113"/>
      <c r="CF116" s="113"/>
      <c r="CG116" s="113"/>
      <c r="CH116" s="113"/>
      <c r="CI116" s="113"/>
      <c r="CJ116" s="113"/>
      <c r="CK116" s="113"/>
      <c r="CL116" s="113"/>
      <c r="CM116" s="113"/>
      <c r="CN116" s="113"/>
      <c r="CO116" s="113"/>
    </row>
    <row r="117" spans="1:93" ht="9.75" customHeight="1" x14ac:dyDescent="0.2">
      <c r="A117" s="108"/>
      <c r="B117" s="122"/>
      <c r="C117" s="121" t="s">
        <v>883</v>
      </c>
      <c r="D117" s="109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08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3"/>
      <c r="CA117" s="113"/>
      <c r="CB117" s="113"/>
      <c r="CC117" s="113"/>
      <c r="CD117" s="113"/>
      <c r="CE117" s="113"/>
      <c r="CF117" s="113"/>
      <c r="CG117" s="113"/>
      <c r="CH117" s="113"/>
      <c r="CI117" s="113"/>
      <c r="CJ117" s="113"/>
      <c r="CK117" s="113"/>
      <c r="CL117" s="113"/>
      <c r="CM117" s="113"/>
      <c r="CN117" s="113"/>
      <c r="CO117" s="113"/>
    </row>
    <row r="118" spans="1:93" ht="9.75" customHeight="1" x14ac:dyDescent="0.2">
      <c r="A118" s="108"/>
      <c r="B118" s="122"/>
      <c r="C118" s="121" t="s">
        <v>884</v>
      </c>
      <c r="D118" s="109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/>
      <c r="BE118" s="115"/>
      <c r="BF118" s="115"/>
      <c r="BG118" s="115"/>
      <c r="BH118" s="115"/>
      <c r="BI118" s="108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3"/>
      <c r="CA118" s="113"/>
      <c r="CB118" s="113"/>
      <c r="CC118" s="113"/>
      <c r="CD118" s="113"/>
      <c r="CE118" s="113"/>
      <c r="CF118" s="113"/>
      <c r="CG118" s="113"/>
      <c r="CH118" s="113"/>
      <c r="CI118" s="113"/>
      <c r="CJ118" s="113"/>
      <c r="CK118" s="113"/>
      <c r="CL118" s="113"/>
      <c r="CM118" s="113"/>
      <c r="CN118" s="113"/>
      <c r="CO118" s="113"/>
    </row>
    <row r="119" spans="1:93" ht="9.75" customHeight="1" x14ac:dyDescent="0.2">
      <c r="A119" s="108"/>
      <c r="B119" s="122"/>
      <c r="C119" s="121" t="s">
        <v>1446</v>
      </c>
      <c r="D119" s="109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08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3"/>
      <c r="CA119" s="113"/>
      <c r="CB119" s="113"/>
      <c r="CC119" s="113"/>
      <c r="CD119" s="113"/>
      <c r="CE119" s="113"/>
      <c r="CF119" s="113"/>
      <c r="CG119" s="113"/>
      <c r="CH119" s="113"/>
      <c r="CI119" s="113"/>
      <c r="CJ119" s="113"/>
      <c r="CK119" s="113"/>
      <c r="CL119" s="113"/>
      <c r="CM119" s="113"/>
      <c r="CN119" s="113"/>
      <c r="CO119" s="113"/>
    </row>
    <row r="120" spans="1:93" ht="9.75" customHeight="1" x14ac:dyDescent="0.2">
      <c r="A120" s="108"/>
      <c r="B120" s="122"/>
      <c r="C120" s="121" t="s">
        <v>1220</v>
      </c>
      <c r="D120" s="109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08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3"/>
      <c r="CA120" s="113"/>
      <c r="CB120" s="113"/>
      <c r="CC120" s="113"/>
      <c r="CD120" s="113"/>
      <c r="CE120" s="113"/>
      <c r="CF120" s="113"/>
      <c r="CG120" s="113"/>
      <c r="CH120" s="113"/>
      <c r="CI120" s="113"/>
      <c r="CJ120" s="113"/>
      <c r="CK120" s="113"/>
      <c r="CL120" s="113"/>
      <c r="CM120" s="113"/>
      <c r="CN120" s="113"/>
      <c r="CO120" s="113"/>
    </row>
    <row r="121" spans="1:93" ht="9.75" customHeight="1" x14ac:dyDescent="0.2">
      <c r="A121" s="108"/>
      <c r="B121" s="122"/>
      <c r="C121" s="121" t="s">
        <v>1221</v>
      </c>
      <c r="D121" s="109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08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3"/>
      <c r="CA121" s="113"/>
      <c r="CB121" s="113"/>
      <c r="CC121" s="113"/>
      <c r="CD121" s="113"/>
      <c r="CE121" s="113"/>
      <c r="CF121" s="113"/>
      <c r="CG121" s="113"/>
      <c r="CH121" s="113"/>
      <c r="CI121" s="113"/>
      <c r="CJ121" s="113"/>
      <c r="CK121" s="113"/>
      <c r="CL121" s="113"/>
      <c r="CM121" s="113"/>
      <c r="CN121" s="113"/>
      <c r="CO121" s="113"/>
    </row>
    <row r="122" spans="1:93" ht="9.75" customHeight="1" x14ac:dyDescent="0.2">
      <c r="A122" s="108"/>
      <c r="B122" s="122"/>
      <c r="C122" s="121" t="s">
        <v>1222</v>
      </c>
      <c r="D122" s="109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  <c r="BE122" s="115"/>
      <c r="BF122" s="115"/>
      <c r="BG122" s="115"/>
      <c r="BH122" s="115"/>
      <c r="BI122" s="108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3"/>
      <c r="CA122" s="113"/>
      <c r="CB122" s="113"/>
      <c r="CC122" s="113"/>
      <c r="CD122" s="113"/>
      <c r="CE122" s="113"/>
      <c r="CF122" s="113"/>
      <c r="CG122" s="113"/>
      <c r="CH122" s="113"/>
      <c r="CI122" s="113"/>
      <c r="CJ122" s="113"/>
      <c r="CK122" s="113"/>
      <c r="CL122" s="113"/>
      <c r="CM122" s="113"/>
      <c r="CN122" s="113"/>
      <c r="CO122" s="113"/>
    </row>
    <row r="123" spans="1:93" ht="9.75" customHeight="1" x14ac:dyDescent="0.2">
      <c r="A123" s="108"/>
      <c r="B123" s="122"/>
      <c r="C123" s="121" t="s">
        <v>885</v>
      </c>
      <c r="D123" s="109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08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3"/>
      <c r="CA123" s="113"/>
      <c r="CB123" s="113"/>
      <c r="CC123" s="113"/>
      <c r="CD123" s="113"/>
      <c r="CE123" s="113"/>
      <c r="CF123" s="113"/>
      <c r="CG123" s="113"/>
      <c r="CH123" s="113"/>
      <c r="CI123" s="113"/>
      <c r="CJ123" s="113"/>
      <c r="CK123" s="113"/>
      <c r="CL123" s="113"/>
      <c r="CM123" s="113"/>
      <c r="CN123" s="113"/>
      <c r="CO123" s="113"/>
    </row>
    <row r="124" spans="1:93" ht="9.75" customHeight="1" x14ac:dyDescent="0.2">
      <c r="A124" s="108"/>
      <c r="B124" s="122"/>
      <c r="C124" s="121" t="s">
        <v>886</v>
      </c>
      <c r="D124" s="109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08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  <c r="BY124" s="112"/>
      <c r="BZ124" s="113"/>
      <c r="CA124" s="113"/>
      <c r="CB124" s="113"/>
      <c r="CC124" s="113"/>
      <c r="CD124" s="113"/>
      <c r="CE124" s="113"/>
      <c r="CF124" s="113"/>
      <c r="CG124" s="113"/>
      <c r="CH124" s="113"/>
      <c r="CI124" s="113"/>
      <c r="CJ124" s="113"/>
      <c r="CK124" s="113"/>
      <c r="CL124" s="113"/>
      <c r="CM124" s="113"/>
      <c r="CN124" s="113"/>
      <c r="CO124" s="113"/>
    </row>
    <row r="125" spans="1:93" ht="9.75" customHeight="1" x14ac:dyDescent="0.2">
      <c r="A125" s="108"/>
      <c r="B125" s="122"/>
      <c r="C125" s="121" t="s">
        <v>1773</v>
      </c>
      <c r="D125" s="109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115"/>
      <c r="BH125" s="115"/>
      <c r="BI125" s="108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  <c r="BY125" s="112"/>
      <c r="BZ125" s="113"/>
      <c r="CA125" s="113"/>
      <c r="CB125" s="113"/>
      <c r="CC125" s="113"/>
      <c r="CD125" s="113"/>
      <c r="CE125" s="113"/>
      <c r="CF125" s="113"/>
      <c r="CG125" s="113"/>
      <c r="CH125" s="113"/>
      <c r="CI125" s="113"/>
      <c r="CJ125" s="113"/>
      <c r="CK125" s="113"/>
      <c r="CL125" s="113"/>
      <c r="CM125" s="113"/>
      <c r="CN125" s="113"/>
      <c r="CO125" s="113"/>
    </row>
    <row r="126" spans="1:93" ht="8.25" customHeight="1" x14ac:dyDescent="0.2">
      <c r="A126" s="109"/>
      <c r="B126" s="121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14"/>
      <c r="BG126" s="114"/>
      <c r="BH126" s="114"/>
      <c r="BI126" s="109"/>
      <c r="BJ126" s="119"/>
      <c r="BK126" s="119"/>
      <c r="BL126" s="119"/>
      <c r="BM126" s="119"/>
      <c r="BN126" s="119"/>
      <c r="BO126" s="119"/>
      <c r="BP126" s="119"/>
      <c r="BQ126" s="119"/>
      <c r="BR126" s="119"/>
      <c r="BS126" s="119"/>
      <c r="BT126" s="119"/>
      <c r="BU126" s="119"/>
      <c r="BV126" s="119"/>
      <c r="BW126" s="119"/>
      <c r="BX126" s="119"/>
      <c r="BY126" s="119"/>
      <c r="BZ126" s="113"/>
      <c r="CA126" s="113"/>
      <c r="CB126" s="113"/>
      <c r="CC126" s="113"/>
      <c r="CD126" s="113"/>
      <c r="CE126" s="113"/>
      <c r="CF126" s="113"/>
      <c r="CG126" s="113"/>
      <c r="CH126" s="113"/>
      <c r="CI126" s="113"/>
      <c r="CJ126" s="113"/>
      <c r="CK126" s="113"/>
      <c r="CL126" s="113"/>
      <c r="CM126" s="113"/>
      <c r="CN126" s="113"/>
      <c r="CO126" s="113"/>
    </row>
    <row r="127" spans="1:93" ht="12.4" customHeight="1" x14ac:dyDescent="0.2">
      <c r="A127" s="109"/>
      <c r="B127" s="109"/>
      <c r="C127" s="109" t="s">
        <v>887</v>
      </c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114"/>
      <c r="AX127" s="114"/>
      <c r="AY127" s="114"/>
      <c r="AZ127" s="114"/>
      <c r="BA127" s="114"/>
      <c r="BB127" s="114"/>
      <c r="BC127" s="114"/>
      <c r="BD127" s="114"/>
      <c r="BE127" s="114"/>
      <c r="BF127" s="114"/>
      <c r="BG127" s="114"/>
      <c r="BH127" s="114"/>
      <c r="BI127" s="109"/>
      <c r="BJ127" s="119"/>
      <c r="BK127" s="119"/>
      <c r="BL127" s="119"/>
      <c r="BM127" s="119"/>
      <c r="BN127" s="119"/>
      <c r="BO127" s="119"/>
      <c r="BP127" s="119"/>
      <c r="BQ127" s="119"/>
      <c r="BR127" s="119"/>
      <c r="BS127" s="119"/>
      <c r="BT127" s="119"/>
      <c r="BU127" s="119"/>
      <c r="BV127" s="119"/>
      <c r="BW127" s="119"/>
      <c r="BX127" s="119"/>
      <c r="BY127" s="119"/>
      <c r="BZ127" s="113"/>
      <c r="CA127" s="113"/>
      <c r="CB127" s="113"/>
      <c r="CC127" s="113"/>
      <c r="CD127" s="113"/>
      <c r="CE127" s="113"/>
      <c r="CF127" s="113"/>
      <c r="CG127" s="113"/>
      <c r="CH127" s="113"/>
      <c r="CI127" s="113"/>
      <c r="CJ127" s="113"/>
      <c r="CK127" s="113"/>
      <c r="CL127" s="113"/>
      <c r="CM127" s="113"/>
      <c r="CN127" s="113"/>
      <c r="CO127" s="113"/>
    </row>
    <row r="128" spans="1:93" ht="4.5" customHeight="1" x14ac:dyDescent="0.2">
      <c r="A128" s="126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  <c r="AQ128" s="127"/>
      <c r="AR128" s="127"/>
      <c r="AS128" s="127"/>
      <c r="AT128" s="127"/>
      <c r="AU128" s="127"/>
      <c r="AV128" s="127"/>
      <c r="AW128" s="127"/>
      <c r="AX128" s="127"/>
      <c r="AY128" s="127"/>
      <c r="AZ128" s="127"/>
      <c r="BA128" s="127"/>
      <c r="BB128" s="127"/>
      <c r="BC128" s="127"/>
      <c r="BD128" s="127"/>
      <c r="BE128" s="127"/>
      <c r="BF128" s="127"/>
      <c r="BG128" s="127"/>
      <c r="BH128" s="127"/>
      <c r="BI128" s="126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  <c r="BY128" s="112"/>
      <c r="BZ128" s="113"/>
      <c r="CA128" s="113"/>
      <c r="CB128" s="113"/>
      <c r="CC128" s="113"/>
      <c r="CD128" s="113"/>
      <c r="CE128" s="113"/>
      <c r="CF128" s="113"/>
      <c r="CG128" s="113"/>
      <c r="CH128" s="113"/>
      <c r="CI128" s="113"/>
      <c r="CJ128" s="113"/>
      <c r="CK128" s="113"/>
      <c r="CL128" s="113"/>
      <c r="CM128" s="113"/>
      <c r="CN128" s="113"/>
      <c r="CO128" s="113"/>
    </row>
    <row r="129" spans="1:93" ht="4.9000000000000004" customHeight="1" x14ac:dyDescent="0.2">
      <c r="A129" s="108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22"/>
      <c r="BD129" s="122"/>
      <c r="BE129" s="122"/>
      <c r="BF129" s="122"/>
      <c r="BG129" s="122"/>
      <c r="BH129" s="122"/>
      <c r="BI129" s="108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3"/>
      <c r="CA129" s="113"/>
      <c r="CB129" s="113"/>
      <c r="CC129" s="113"/>
      <c r="CD129" s="113"/>
      <c r="CE129" s="113"/>
      <c r="CF129" s="113"/>
      <c r="CG129" s="113"/>
      <c r="CH129" s="113"/>
      <c r="CI129" s="113"/>
      <c r="CJ129" s="113"/>
      <c r="CK129" s="113"/>
      <c r="CL129" s="113"/>
      <c r="CM129" s="113"/>
      <c r="CN129" s="113"/>
      <c r="CO129" s="113"/>
    </row>
    <row r="130" spans="1:93" ht="9" customHeight="1" x14ac:dyDescent="0.2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2"/>
      <c r="BH130" s="122"/>
      <c r="BI130" s="122"/>
      <c r="BJ130" s="113"/>
      <c r="BK130" s="113"/>
      <c r="BL130" s="113"/>
      <c r="BM130" s="113"/>
      <c r="BN130" s="113"/>
      <c r="BO130" s="113"/>
      <c r="BP130" s="113"/>
      <c r="BQ130" s="113"/>
      <c r="BR130" s="113"/>
      <c r="BS130" s="113"/>
      <c r="BT130" s="113"/>
      <c r="BU130" s="113"/>
      <c r="BV130" s="113"/>
      <c r="BW130" s="113"/>
      <c r="BX130" s="113"/>
      <c r="BY130" s="113"/>
      <c r="BZ130" s="113"/>
      <c r="CA130" s="113"/>
      <c r="CB130" s="113"/>
      <c r="CC130" s="113"/>
      <c r="CD130" s="113"/>
      <c r="CE130" s="113"/>
      <c r="CF130" s="113"/>
      <c r="CG130" s="113"/>
      <c r="CH130" s="113"/>
      <c r="CI130" s="113"/>
      <c r="CJ130" s="113"/>
      <c r="CK130" s="113"/>
      <c r="CL130" s="113"/>
      <c r="CM130" s="113"/>
      <c r="CN130" s="113"/>
      <c r="CO130" s="113"/>
    </row>
    <row r="131" spans="1:93" ht="9" customHeight="1" x14ac:dyDescent="0.2">
      <c r="A131" s="122"/>
      <c r="B131" s="122"/>
      <c r="C131" s="128"/>
      <c r="D131" s="108" t="s">
        <v>1223</v>
      </c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8"/>
      <c r="BB131" s="108"/>
      <c r="BC131" s="108"/>
      <c r="BD131" s="108"/>
      <c r="BE131" s="108"/>
      <c r="BF131" s="108"/>
      <c r="BG131" s="108"/>
      <c r="BH131" s="108"/>
      <c r="BI131" s="108"/>
      <c r="BJ131" s="113"/>
      <c r="BK131" s="113"/>
      <c r="BL131" s="113"/>
      <c r="BM131" s="113"/>
      <c r="BN131" s="113"/>
      <c r="BO131" s="113"/>
      <c r="BP131" s="113"/>
      <c r="BQ131" s="113"/>
      <c r="BR131" s="113"/>
      <c r="BS131" s="113"/>
      <c r="BT131" s="113"/>
      <c r="BU131" s="113"/>
      <c r="BV131" s="113"/>
      <c r="BW131" s="113"/>
      <c r="BX131" s="113"/>
      <c r="BY131" s="113"/>
      <c r="BZ131" s="113"/>
      <c r="CA131" s="113"/>
      <c r="CB131" s="113"/>
      <c r="CC131" s="113"/>
      <c r="CD131" s="113"/>
      <c r="CE131" s="113"/>
      <c r="CF131" s="113"/>
      <c r="CG131" s="113"/>
      <c r="CH131" s="113"/>
      <c r="CI131" s="113"/>
      <c r="CJ131" s="113"/>
      <c r="CK131" s="113"/>
      <c r="CL131" s="113"/>
      <c r="CM131" s="113"/>
      <c r="CN131" s="113"/>
      <c r="CO131" s="113"/>
    </row>
    <row r="132" spans="1:93" ht="9" customHeight="1" x14ac:dyDescent="0.2">
      <c r="A132" s="122"/>
      <c r="B132" s="122"/>
      <c r="C132" s="12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13"/>
      <c r="BK132" s="113"/>
      <c r="BL132" s="11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  <c r="BZ132" s="113"/>
      <c r="CA132" s="113"/>
      <c r="CB132" s="113"/>
      <c r="CC132" s="113"/>
      <c r="CD132" s="113"/>
      <c r="CE132" s="113"/>
      <c r="CF132" s="113"/>
      <c r="CG132" s="113"/>
      <c r="CH132" s="113"/>
      <c r="CI132" s="113"/>
      <c r="CJ132" s="113"/>
      <c r="CK132" s="113"/>
      <c r="CL132" s="113"/>
      <c r="CM132" s="113"/>
      <c r="CN132" s="113"/>
      <c r="CO132" s="113"/>
    </row>
    <row r="133" spans="1:93" ht="9" customHeight="1" x14ac:dyDescent="0.2">
      <c r="A133" s="122"/>
      <c r="B133" s="122"/>
      <c r="C133" s="128"/>
      <c r="D133" s="108" t="s">
        <v>1224</v>
      </c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 t="s">
        <v>1225</v>
      </c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8"/>
      <c r="BB133" s="108"/>
      <c r="BC133" s="108"/>
      <c r="BD133" s="108"/>
      <c r="BE133" s="108"/>
      <c r="BF133" s="108"/>
      <c r="BG133" s="108"/>
      <c r="BH133" s="108"/>
      <c r="BI133" s="108"/>
      <c r="BJ133" s="113"/>
      <c r="BK133" s="113"/>
      <c r="BL133" s="113"/>
      <c r="BM133" s="113"/>
      <c r="BN133" s="113"/>
      <c r="BO133" s="113"/>
      <c r="BP133" s="113"/>
      <c r="BQ133" s="113"/>
      <c r="BR133" s="113"/>
      <c r="BS133" s="113"/>
      <c r="BT133" s="113"/>
      <c r="BU133" s="113"/>
      <c r="BV133" s="113"/>
      <c r="BW133" s="113"/>
      <c r="BX133" s="113"/>
      <c r="BY133" s="113"/>
      <c r="BZ133" s="113"/>
      <c r="CA133" s="113"/>
      <c r="CB133" s="113"/>
      <c r="CC133" s="113"/>
      <c r="CD133" s="113"/>
      <c r="CE133" s="113"/>
      <c r="CF133" s="113"/>
      <c r="CG133" s="113"/>
      <c r="CH133" s="113"/>
      <c r="CI133" s="113"/>
      <c r="CJ133" s="113"/>
      <c r="CK133" s="113"/>
      <c r="CL133" s="113"/>
      <c r="CM133" s="113"/>
      <c r="CN133" s="113"/>
      <c r="CO133" s="113"/>
    </row>
    <row r="134" spans="1:93" ht="9" customHeight="1" x14ac:dyDescent="0.2">
      <c r="A134" s="122"/>
      <c r="B134" s="122"/>
      <c r="C134" s="128"/>
      <c r="D134" s="108" t="s">
        <v>1226</v>
      </c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 t="s">
        <v>1227</v>
      </c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  <c r="BA134" s="108"/>
      <c r="BB134" s="108"/>
      <c r="BC134" s="108"/>
      <c r="BD134" s="108"/>
      <c r="BE134" s="108"/>
      <c r="BF134" s="108"/>
      <c r="BG134" s="108"/>
      <c r="BH134" s="108"/>
      <c r="BI134" s="108"/>
      <c r="BJ134" s="113"/>
      <c r="BK134" s="113"/>
      <c r="BL134" s="113"/>
      <c r="BM134" s="113"/>
      <c r="BN134" s="113"/>
      <c r="BO134" s="113"/>
      <c r="BP134" s="113"/>
      <c r="BQ134" s="113"/>
      <c r="BR134" s="113"/>
      <c r="BS134" s="113"/>
      <c r="BT134" s="113"/>
      <c r="BU134" s="113"/>
      <c r="BV134" s="113"/>
      <c r="BW134" s="113"/>
      <c r="BX134" s="113"/>
      <c r="BY134" s="113"/>
      <c r="BZ134" s="113"/>
      <c r="CA134" s="113"/>
      <c r="CB134" s="113"/>
      <c r="CC134" s="113"/>
      <c r="CD134" s="113"/>
      <c r="CE134" s="113"/>
      <c r="CF134" s="113"/>
      <c r="CG134" s="113"/>
      <c r="CH134" s="113"/>
      <c r="CI134" s="113"/>
      <c r="CJ134" s="113"/>
      <c r="CK134" s="113"/>
      <c r="CL134" s="113"/>
      <c r="CM134" s="113"/>
      <c r="CN134" s="113"/>
      <c r="CO134" s="113"/>
    </row>
    <row r="135" spans="1:93" ht="9" customHeight="1" x14ac:dyDescent="0.2">
      <c r="A135" s="122"/>
      <c r="B135" s="122"/>
      <c r="C135" s="128"/>
      <c r="D135" s="108" t="s">
        <v>1228</v>
      </c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 t="s">
        <v>1229</v>
      </c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108"/>
      <c r="BB135" s="108"/>
      <c r="BC135" s="108"/>
      <c r="BD135" s="108"/>
      <c r="BE135" s="108"/>
      <c r="BF135" s="108"/>
      <c r="BG135" s="108"/>
      <c r="BH135" s="108"/>
      <c r="BI135" s="108"/>
      <c r="BJ135" s="113"/>
      <c r="BK135" s="113"/>
      <c r="BL135" s="113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13"/>
      <c r="BZ135" s="113"/>
      <c r="CA135" s="113"/>
      <c r="CB135" s="113"/>
      <c r="CC135" s="113"/>
      <c r="CD135" s="113"/>
      <c r="CE135" s="113"/>
      <c r="CF135" s="113"/>
      <c r="CG135" s="113"/>
      <c r="CH135" s="113"/>
      <c r="CI135" s="113"/>
      <c r="CJ135" s="113"/>
      <c r="CK135" s="113"/>
      <c r="CL135" s="113"/>
      <c r="CM135" s="113"/>
      <c r="CN135" s="113"/>
      <c r="CO135" s="113"/>
    </row>
    <row r="136" spans="1:93" ht="9" customHeight="1" x14ac:dyDescent="0.2">
      <c r="A136" s="122"/>
      <c r="B136" s="122"/>
      <c r="C136" s="128"/>
      <c r="D136" s="108" t="s">
        <v>1230</v>
      </c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 t="s">
        <v>1231</v>
      </c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108"/>
      <c r="BB136" s="108"/>
      <c r="BC136" s="108"/>
      <c r="BD136" s="108"/>
      <c r="BE136" s="108"/>
      <c r="BF136" s="108"/>
      <c r="BG136" s="108"/>
      <c r="BH136" s="108"/>
      <c r="BI136" s="108"/>
      <c r="BJ136" s="113"/>
      <c r="BK136" s="113"/>
      <c r="BL136" s="113"/>
      <c r="BM136" s="113"/>
      <c r="BN136" s="113"/>
      <c r="BO136" s="113"/>
      <c r="BP136" s="113"/>
      <c r="BQ136" s="113"/>
      <c r="BR136" s="113"/>
      <c r="BS136" s="113"/>
      <c r="BT136" s="113"/>
      <c r="BU136" s="113"/>
      <c r="BV136" s="113"/>
      <c r="BW136" s="113"/>
      <c r="BX136" s="113"/>
      <c r="BY136" s="113"/>
      <c r="BZ136" s="113"/>
      <c r="CA136" s="113"/>
      <c r="CB136" s="113"/>
      <c r="CC136" s="113"/>
      <c r="CD136" s="113"/>
      <c r="CE136" s="113"/>
      <c r="CF136" s="113"/>
      <c r="CG136" s="113"/>
      <c r="CH136" s="113"/>
      <c r="CI136" s="113"/>
      <c r="CJ136" s="113"/>
      <c r="CK136" s="113"/>
      <c r="CL136" s="113"/>
      <c r="CM136" s="113"/>
      <c r="CN136" s="113"/>
      <c r="CO136" s="113"/>
    </row>
    <row r="137" spans="1:93" ht="9" customHeight="1" x14ac:dyDescent="0.2">
      <c r="A137" s="122"/>
      <c r="B137" s="122"/>
      <c r="C137" s="128"/>
      <c r="D137" s="108" t="s">
        <v>1231</v>
      </c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 t="s">
        <v>1232</v>
      </c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  <c r="AZ137" s="108"/>
      <c r="BA137" s="108"/>
      <c r="BB137" s="108"/>
      <c r="BC137" s="108"/>
      <c r="BD137" s="108"/>
      <c r="BE137" s="108"/>
      <c r="BF137" s="108"/>
      <c r="BG137" s="108"/>
      <c r="BH137" s="108"/>
      <c r="BI137" s="108"/>
      <c r="BJ137" s="113"/>
      <c r="BK137" s="113"/>
      <c r="BL137" s="113"/>
      <c r="BM137" s="113"/>
      <c r="BN137" s="113"/>
      <c r="BO137" s="113"/>
      <c r="BP137" s="113"/>
      <c r="BQ137" s="113"/>
      <c r="BR137" s="113"/>
      <c r="BS137" s="113"/>
      <c r="BT137" s="113"/>
      <c r="BU137" s="113"/>
      <c r="BV137" s="113"/>
      <c r="BW137" s="113"/>
      <c r="BX137" s="113"/>
      <c r="BY137" s="113"/>
      <c r="BZ137" s="113"/>
      <c r="CA137" s="113"/>
      <c r="CB137" s="113"/>
      <c r="CC137" s="113"/>
      <c r="CD137" s="113"/>
      <c r="CE137" s="113"/>
      <c r="CF137" s="113"/>
      <c r="CG137" s="113"/>
      <c r="CH137" s="113"/>
      <c r="CI137" s="113"/>
      <c r="CJ137" s="113"/>
      <c r="CK137" s="113"/>
      <c r="CL137" s="113"/>
      <c r="CM137" s="113"/>
      <c r="CN137" s="113"/>
      <c r="CO137" s="113"/>
    </row>
    <row r="138" spans="1:93" ht="9" customHeight="1" x14ac:dyDescent="0.2">
      <c r="A138" s="122"/>
      <c r="B138" s="122"/>
      <c r="C138" s="129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  <c r="BA138" s="126"/>
      <c r="BB138" s="126"/>
      <c r="BC138" s="126"/>
      <c r="BD138" s="126"/>
      <c r="BE138" s="126"/>
      <c r="BF138" s="126"/>
      <c r="BG138" s="126"/>
      <c r="BH138" s="126"/>
      <c r="BI138" s="126"/>
      <c r="BJ138" s="113"/>
      <c r="BK138" s="113"/>
      <c r="BL138" s="113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113"/>
      <c r="BX138" s="113"/>
      <c r="BY138" s="113"/>
      <c r="BZ138" s="113"/>
      <c r="CA138" s="113"/>
      <c r="CB138" s="113"/>
      <c r="CC138" s="113"/>
      <c r="CD138" s="113"/>
      <c r="CE138" s="113"/>
      <c r="CF138" s="113"/>
      <c r="CG138" s="113"/>
      <c r="CH138" s="113"/>
      <c r="CI138" s="113"/>
      <c r="CJ138" s="113"/>
      <c r="CK138" s="113"/>
      <c r="CL138" s="113"/>
      <c r="CM138" s="113"/>
      <c r="CN138" s="113"/>
      <c r="CO138" s="113"/>
    </row>
    <row r="139" spans="1:93" ht="9.75" customHeight="1" x14ac:dyDescent="0.2">
      <c r="A139" s="122"/>
      <c r="B139" s="122"/>
      <c r="C139" s="12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108"/>
      <c r="BB139" s="108"/>
      <c r="BC139" s="108"/>
      <c r="BD139" s="108"/>
      <c r="BE139" s="108"/>
      <c r="BF139" s="108"/>
      <c r="BG139" s="108"/>
      <c r="BH139" s="108"/>
      <c r="BI139" s="108"/>
      <c r="BJ139" s="113"/>
      <c r="BK139" s="113"/>
      <c r="BL139" s="113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13"/>
      <c r="BZ139" s="113"/>
      <c r="CA139" s="113"/>
      <c r="CB139" s="113"/>
      <c r="CC139" s="113"/>
      <c r="CD139" s="113"/>
      <c r="CE139" s="113"/>
      <c r="CF139" s="113"/>
      <c r="CG139" s="113"/>
      <c r="CH139" s="113"/>
      <c r="CI139" s="113"/>
      <c r="CJ139" s="113"/>
      <c r="CK139" s="113"/>
      <c r="CL139" s="113"/>
      <c r="CM139" s="113"/>
      <c r="CN139" s="113"/>
      <c r="CO139" s="113"/>
    </row>
    <row r="140" spans="1:93" ht="9" customHeight="1" x14ac:dyDescent="0.2">
      <c r="A140" s="122"/>
      <c r="B140" s="122"/>
      <c r="C140" s="148" t="s">
        <v>1452</v>
      </c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50" t="s">
        <v>1453</v>
      </c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  <c r="BI140" s="147"/>
      <c r="BJ140" s="113"/>
      <c r="BK140" s="113"/>
      <c r="BL140" s="113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13"/>
      <c r="BZ140" s="113"/>
      <c r="CA140" s="113"/>
      <c r="CB140" s="113"/>
      <c r="CC140" s="113"/>
      <c r="CD140" s="113"/>
      <c r="CE140" s="113"/>
      <c r="CF140" s="113"/>
      <c r="CG140" s="113"/>
      <c r="CH140" s="113"/>
      <c r="CI140" s="113"/>
      <c r="CJ140" s="113"/>
      <c r="CK140" s="113"/>
      <c r="CL140" s="113"/>
      <c r="CM140" s="113"/>
      <c r="CN140" s="113"/>
      <c r="CO140" s="113"/>
    </row>
    <row r="141" spans="1:93" ht="9" customHeight="1" x14ac:dyDescent="0.2">
      <c r="A141" s="122"/>
      <c r="B141" s="122"/>
      <c r="C141" s="151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108"/>
      <c r="BB141" s="108"/>
      <c r="BC141" s="108"/>
      <c r="BD141" s="108"/>
      <c r="BE141" s="108"/>
      <c r="BF141" s="108"/>
      <c r="BG141" s="108"/>
      <c r="BH141" s="108"/>
      <c r="BI141" s="147"/>
      <c r="BJ141" s="113"/>
      <c r="BK141" s="113"/>
      <c r="BL141" s="113"/>
      <c r="BM141" s="113"/>
      <c r="BN141" s="113"/>
      <c r="BO141" s="113"/>
      <c r="BP141" s="113"/>
      <c r="BQ141" s="113"/>
      <c r="BR141" s="113"/>
      <c r="BS141" s="113"/>
      <c r="BT141" s="113"/>
      <c r="BU141" s="113"/>
      <c r="BV141" s="113"/>
      <c r="BW141" s="113"/>
      <c r="BX141" s="113"/>
      <c r="BY141" s="113"/>
      <c r="BZ141" s="113"/>
      <c r="CA141" s="113"/>
      <c r="CB141" s="113"/>
      <c r="CC141" s="113"/>
      <c r="CD141" s="113"/>
      <c r="CE141" s="113"/>
      <c r="CF141" s="113"/>
      <c r="CG141" s="113"/>
      <c r="CH141" s="113"/>
      <c r="CI141" s="113"/>
      <c r="CJ141" s="113"/>
      <c r="CK141" s="113"/>
      <c r="CL141" s="113"/>
      <c r="CM141" s="113"/>
      <c r="CN141" s="113"/>
      <c r="CO141" s="113"/>
    </row>
    <row r="142" spans="1:93" ht="9" customHeight="1" x14ac:dyDescent="0.2">
      <c r="A142" s="122"/>
      <c r="B142" s="122"/>
      <c r="C142" s="243" t="s">
        <v>1454</v>
      </c>
      <c r="D142" s="243"/>
      <c r="E142" s="243"/>
      <c r="F142" s="243"/>
      <c r="G142" s="243"/>
      <c r="H142" s="243"/>
      <c r="I142" s="243"/>
      <c r="J142" s="243"/>
      <c r="K142" s="243"/>
      <c r="L142" s="243"/>
      <c r="M142" s="243"/>
      <c r="N142" s="243"/>
      <c r="O142" s="243"/>
      <c r="P142" s="243"/>
      <c r="Q142" s="243"/>
      <c r="R142" s="243"/>
      <c r="S142" s="243"/>
      <c r="T142" s="243"/>
      <c r="U142" s="243"/>
      <c r="V142" s="243"/>
      <c r="W142" s="243"/>
      <c r="X142" s="243"/>
      <c r="Y142" s="243"/>
      <c r="Z142" s="243"/>
      <c r="AA142" s="243"/>
      <c r="AB142" s="243"/>
      <c r="AC142" s="243"/>
      <c r="AD142" s="243"/>
      <c r="AE142" s="243"/>
      <c r="AF142" s="243"/>
      <c r="AG142" s="243"/>
      <c r="AH142" s="243"/>
      <c r="AI142" s="243"/>
      <c r="AJ142" s="243"/>
      <c r="AK142" s="243"/>
      <c r="AL142" s="243"/>
      <c r="AM142" s="243"/>
      <c r="AN142" s="243"/>
      <c r="AO142" s="243"/>
      <c r="AP142" s="243"/>
      <c r="AQ142" s="243"/>
      <c r="AR142" s="243"/>
      <c r="AS142" s="243"/>
      <c r="AT142" s="243"/>
      <c r="AU142" s="243"/>
      <c r="AV142" s="243"/>
      <c r="AW142" s="243"/>
      <c r="AX142" s="243"/>
      <c r="AY142" s="243"/>
      <c r="AZ142" s="243"/>
      <c r="BA142" s="243"/>
      <c r="BB142" s="243"/>
      <c r="BC142" s="243"/>
      <c r="BD142" s="243"/>
      <c r="BE142" s="243"/>
      <c r="BF142" s="243"/>
      <c r="BG142" s="152"/>
      <c r="BH142" s="152"/>
      <c r="BI142" s="147"/>
      <c r="BJ142" s="113"/>
      <c r="BK142" s="113"/>
      <c r="BL142" s="113"/>
      <c r="BM142" s="113"/>
      <c r="BN142" s="113"/>
      <c r="BO142" s="113"/>
      <c r="BP142" s="113"/>
      <c r="BQ142" s="113"/>
      <c r="BR142" s="113"/>
      <c r="BS142" s="113"/>
      <c r="BT142" s="113"/>
      <c r="BU142" s="113"/>
      <c r="BV142" s="113"/>
      <c r="BW142" s="113"/>
      <c r="BX142" s="113"/>
      <c r="BY142" s="113"/>
      <c r="BZ142" s="113"/>
      <c r="CA142" s="113"/>
      <c r="CB142" s="113"/>
      <c r="CC142" s="113"/>
      <c r="CD142" s="113"/>
      <c r="CE142" s="113"/>
      <c r="CF142" s="113"/>
      <c r="CG142" s="113"/>
      <c r="CH142" s="113"/>
      <c r="CI142" s="113"/>
      <c r="CJ142" s="113"/>
      <c r="CK142" s="113"/>
      <c r="CL142" s="113"/>
      <c r="CM142" s="113"/>
      <c r="CN142" s="113"/>
      <c r="CO142" s="113"/>
    </row>
    <row r="143" spans="1:93" ht="9" customHeight="1" x14ac:dyDescent="0.2">
      <c r="A143" s="122"/>
      <c r="B143" s="122"/>
      <c r="C143" s="243"/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Q143" s="243"/>
      <c r="R143" s="243"/>
      <c r="S143" s="243"/>
      <c r="T143" s="243"/>
      <c r="U143" s="243"/>
      <c r="V143" s="243"/>
      <c r="W143" s="243"/>
      <c r="X143" s="243"/>
      <c r="Y143" s="243"/>
      <c r="Z143" s="243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243"/>
      <c r="AK143" s="243"/>
      <c r="AL143" s="243"/>
      <c r="AM143" s="243"/>
      <c r="AN143" s="243"/>
      <c r="AO143" s="243"/>
      <c r="AP143" s="243"/>
      <c r="AQ143" s="243"/>
      <c r="AR143" s="243"/>
      <c r="AS143" s="243"/>
      <c r="AT143" s="243"/>
      <c r="AU143" s="243"/>
      <c r="AV143" s="243"/>
      <c r="AW143" s="243"/>
      <c r="AX143" s="243"/>
      <c r="AY143" s="243"/>
      <c r="AZ143" s="243"/>
      <c r="BA143" s="243"/>
      <c r="BB143" s="243"/>
      <c r="BC143" s="243"/>
      <c r="BD143" s="243"/>
      <c r="BE143" s="243"/>
      <c r="BF143" s="243"/>
      <c r="BG143" s="152"/>
      <c r="BH143" s="152"/>
      <c r="BI143" s="147"/>
      <c r="BJ143" s="113"/>
      <c r="BK143" s="113"/>
      <c r="BL143" s="113"/>
      <c r="BM143" s="113"/>
      <c r="BN143" s="113"/>
      <c r="BO143" s="113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  <c r="BZ143" s="113"/>
      <c r="CA143" s="113"/>
      <c r="CB143" s="113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3"/>
      <c r="CO143" s="113"/>
    </row>
    <row r="144" spans="1:93" ht="9" customHeight="1" x14ac:dyDescent="0.2">
      <c r="A144" s="122"/>
      <c r="B144" s="122"/>
      <c r="C144" s="243"/>
      <c r="D144" s="243"/>
      <c r="E144" s="243"/>
      <c r="F144" s="243"/>
      <c r="G144" s="243"/>
      <c r="H144" s="243"/>
      <c r="I144" s="243"/>
      <c r="J144" s="243"/>
      <c r="K144" s="243"/>
      <c r="L144" s="243"/>
      <c r="M144" s="243"/>
      <c r="N144" s="243"/>
      <c r="O144" s="243"/>
      <c r="P144" s="243"/>
      <c r="Q144" s="243"/>
      <c r="R144" s="243"/>
      <c r="S144" s="243"/>
      <c r="T144" s="243"/>
      <c r="U144" s="243"/>
      <c r="V144" s="243"/>
      <c r="W144" s="243"/>
      <c r="X144" s="243"/>
      <c r="Y144" s="243"/>
      <c r="Z144" s="243"/>
      <c r="AA144" s="243"/>
      <c r="AB144" s="243"/>
      <c r="AC144" s="243"/>
      <c r="AD144" s="243"/>
      <c r="AE144" s="243"/>
      <c r="AF144" s="243"/>
      <c r="AG144" s="243"/>
      <c r="AH144" s="243"/>
      <c r="AI144" s="243"/>
      <c r="AJ144" s="243"/>
      <c r="AK144" s="243"/>
      <c r="AL144" s="243"/>
      <c r="AM144" s="243"/>
      <c r="AN144" s="243"/>
      <c r="AO144" s="243"/>
      <c r="AP144" s="243"/>
      <c r="AQ144" s="243"/>
      <c r="AR144" s="243"/>
      <c r="AS144" s="243"/>
      <c r="AT144" s="243"/>
      <c r="AU144" s="243"/>
      <c r="AV144" s="243"/>
      <c r="AW144" s="243"/>
      <c r="AX144" s="243"/>
      <c r="AY144" s="243"/>
      <c r="AZ144" s="243"/>
      <c r="BA144" s="243"/>
      <c r="BB144" s="243"/>
      <c r="BC144" s="243"/>
      <c r="BD144" s="243"/>
      <c r="BE144" s="243"/>
      <c r="BF144" s="243"/>
      <c r="BG144" s="152"/>
      <c r="BH144" s="152"/>
      <c r="BI144" s="147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3"/>
      <c r="CO144" s="113"/>
    </row>
    <row r="145" spans="1:93" ht="9" customHeight="1" x14ac:dyDescent="0.2">
      <c r="A145" s="122"/>
      <c r="B145" s="122"/>
      <c r="C145" s="243"/>
      <c r="D145" s="243"/>
      <c r="E145" s="243"/>
      <c r="F145" s="243"/>
      <c r="G145" s="243"/>
      <c r="H145" s="243"/>
      <c r="I145" s="243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3"/>
      <c r="Y145" s="243"/>
      <c r="Z145" s="243"/>
      <c r="AA145" s="243"/>
      <c r="AB145" s="243"/>
      <c r="AC145" s="243"/>
      <c r="AD145" s="243"/>
      <c r="AE145" s="243"/>
      <c r="AF145" s="243"/>
      <c r="AG145" s="243"/>
      <c r="AH145" s="243"/>
      <c r="AI145" s="243"/>
      <c r="AJ145" s="243"/>
      <c r="AK145" s="243"/>
      <c r="AL145" s="243"/>
      <c r="AM145" s="243"/>
      <c r="AN145" s="243"/>
      <c r="AO145" s="243"/>
      <c r="AP145" s="243"/>
      <c r="AQ145" s="243"/>
      <c r="AR145" s="243"/>
      <c r="AS145" s="243"/>
      <c r="AT145" s="243"/>
      <c r="AU145" s="243"/>
      <c r="AV145" s="243"/>
      <c r="AW145" s="243"/>
      <c r="AX145" s="243"/>
      <c r="AY145" s="243"/>
      <c r="AZ145" s="243"/>
      <c r="BA145" s="243"/>
      <c r="BB145" s="243"/>
      <c r="BC145" s="243"/>
      <c r="BD145" s="243"/>
      <c r="BE145" s="243"/>
      <c r="BF145" s="243"/>
      <c r="BG145" s="152"/>
      <c r="BH145" s="152"/>
      <c r="BI145" s="147"/>
      <c r="BJ145" s="113"/>
      <c r="BK145" s="113"/>
      <c r="BL145" s="113"/>
      <c r="BM145" s="113"/>
      <c r="BN145" s="113"/>
      <c r="BO145" s="113"/>
      <c r="BP145" s="113"/>
      <c r="BQ145" s="113"/>
      <c r="BR145" s="113"/>
      <c r="BS145" s="113"/>
      <c r="BT145" s="113"/>
      <c r="BU145" s="113"/>
      <c r="BV145" s="113"/>
      <c r="BW145" s="113"/>
      <c r="BX145" s="113"/>
      <c r="BY145" s="113"/>
      <c r="BZ145" s="113"/>
      <c r="CA145" s="113"/>
      <c r="CB145" s="113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3"/>
      <c r="CO145" s="113"/>
    </row>
    <row r="146" spans="1:93" ht="9" customHeight="1" x14ac:dyDescent="0.2">
      <c r="A146" s="122"/>
      <c r="B146" s="122"/>
      <c r="C146" s="243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  <c r="N146" s="243"/>
      <c r="O146" s="243"/>
      <c r="P146" s="243"/>
      <c r="Q146" s="243"/>
      <c r="R146" s="243"/>
      <c r="S146" s="243"/>
      <c r="T146" s="243"/>
      <c r="U146" s="243"/>
      <c r="V146" s="243"/>
      <c r="W146" s="243"/>
      <c r="X146" s="243"/>
      <c r="Y146" s="243"/>
      <c r="Z146" s="243"/>
      <c r="AA146" s="243"/>
      <c r="AB146" s="243"/>
      <c r="AC146" s="243"/>
      <c r="AD146" s="243"/>
      <c r="AE146" s="243"/>
      <c r="AF146" s="243"/>
      <c r="AG146" s="243"/>
      <c r="AH146" s="243"/>
      <c r="AI146" s="243"/>
      <c r="AJ146" s="243"/>
      <c r="AK146" s="243"/>
      <c r="AL146" s="243"/>
      <c r="AM146" s="243"/>
      <c r="AN146" s="243"/>
      <c r="AO146" s="243"/>
      <c r="AP146" s="243"/>
      <c r="AQ146" s="243"/>
      <c r="AR146" s="243"/>
      <c r="AS146" s="243"/>
      <c r="AT146" s="243"/>
      <c r="AU146" s="243"/>
      <c r="AV146" s="243"/>
      <c r="AW146" s="243"/>
      <c r="AX146" s="243"/>
      <c r="AY146" s="243"/>
      <c r="AZ146" s="243"/>
      <c r="BA146" s="243"/>
      <c r="BB146" s="243"/>
      <c r="BC146" s="243"/>
      <c r="BD146" s="243"/>
      <c r="BE146" s="243"/>
      <c r="BF146" s="243"/>
      <c r="BG146" s="152"/>
      <c r="BH146" s="152"/>
      <c r="BI146" s="134"/>
      <c r="BJ146" s="113"/>
      <c r="BK146" s="113"/>
      <c r="BL146" s="113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13"/>
      <c r="CA146" s="113"/>
      <c r="CB146" s="113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3"/>
      <c r="CO146" s="113"/>
    </row>
    <row r="147" spans="1:93" ht="9" customHeight="1" x14ac:dyDescent="0.2">
      <c r="A147" s="122"/>
      <c r="B147" s="122"/>
      <c r="C147" s="244" t="s">
        <v>1455</v>
      </c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4"/>
      <c r="R147" s="244"/>
      <c r="S147" s="244"/>
      <c r="T147" s="244"/>
      <c r="U147" s="244"/>
      <c r="V147" s="244"/>
      <c r="W147" s="244"/>
      <c r="X147" s="244"/>
      <c r="Y147" s="244"/>
      <c r="Z147" s="244"/>
      <c r="AA147" s="244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4"/>
      <c r="AL147" s="245" t="s">
        <v>1233</v>
      </c>
      <c r="AM147" s="245"/>
      <c r="AN147" s="245"/>
      <c r="AO147" s="245"/>
      <c r="AP147" s="245"/>
      <c r="AQ147" s="245"/>
      <c r="AR147" s="245"/>
      <c r="AS147" s="245"/>
      <c r="AT147" s="245"/>
      <c r="AU147" s="245"/>
      <c r="AV147" s="245"/>
      <c r="AW147" s="245"/>
      <c r="AX147" s="245"/>
      <c r="AY147" s="245"/>
      <c r="AZ147" s="245"/>
      <c r="BA147" s="245"/>
      <c r="BB147" s="245"/>
      <c r="BC147" s="245"/>
      <c r="BD147" s="245"/>
      <c r="BE147" s="245"/>
      <c r="BF147" s="245"/>
      <c r="BG147" s="245"/>
      <c r="BH147" s="245"/>
      <c r="BI147" s="134"/>
      <c r="BJ147" s="113"/>
      <c r="BK147" s="113"/>
      <c r="BL147" s="113"/>
      <c r="BM147" s="113"/>
      <c r="BN147" s="113"/>
      <c r="BO147" s="113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13"/>
      <c r="BZ147" s="113"/>
      <c r="CA147" s="113"/>
      <c r="CB147" s="113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3"/>
      <c r="CO147" s="113"/>
    </row>
    <row r="148" spans="1:93" ht="9" customHeight="1" x14ac:dyDescent="0.2">
      <c r="A148" s="122"/>
      <c r="B148" s="122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4"/>
      <c r="R148" s="244"/>
      <c r="S148" s="244"/>
      <c r="T148" s="244"/>
      <c r="U148" s="244"/>
      <c r="V148" s="244"/>
      <c r="W148" s="244"/>
      <c r="X148" s="244"/>
      <c r="Y148" s="244"/>
      <c r="Z148" s="244"/>
      <c r="AA148" s="244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4"/>
      <c r="AL148" s="245"/>
      <c r="AM148" s="245"/>
      <c r="AN148" s="245"/>
      <c r="AO148" s="245"/>
      <c r="AP148" s="245"/>
      <c r="AQ148" s="245"/>
      <c r="AR148" s="245"/>
      <c r="AS148" s="245"/>
      <c r="AT148" s="245"/>
      <c r="AU148" s="245"/>
      <c r="AV148" s="245"/>
      <c r="AW148" s="245"/>
      <c r="AX148" s="245"/>
      <c r="AY148" s="245"/>
      <c r="AZ148" s="245"/>
      <c r="BA148" s="245"/>
      <c r="BB148" s="245"/>
      <c r="BC148" s="245"/>
      <c r="BD148" s="245"/>
      <c r="BE148" s="245"/>
      <c r="BF148" s="245"/>
      <c r="BG148" s="245"/>
      <c r="BH148" s="245"/>
      <c r="BI148" s="134"/>
      <c r="BJ148" s="113"/>
      <c r="BK148" s="113"/>
      <c r="BL148" s="113"/>
      <c r="BM148" s="113"/>
      <c r="BN148" s="113"/>
      <c r="BO148" s="113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13"/>
      <c r="BZ148" s="113"/>
      <c r="CA148" s="113"/>
      <c r="CB148" s="113"/>
      <c r="CC148" s="113"/>
      <c r="CD148" s="113"/>
      <c r="CE148" s="113"/>
      <c r="CF148" s="113"/>
      <c r="CG148" s="113"/>
      <c r="CH148" s="113"/>
      <c r="CI148" s="113"/>
      <c r="CJ148" s="113"/>
      <c r="CK148" s="113"/>
      <c r="CL148" s="113"/>
      <c r="CM148" s="113"/>
      <c r="CN148" s="113"/>
      <c r="CO148" s="113"/>
    </row>
    <row r="149" spans="1:93" ht="9" customHeight="1" x14ac:dyDescent="0.2">
      <c r="A149" s="122"/>
      <c r="B149" s="122"/>
      <c r="C149" s="244"/>
      <c r="D149" s="244"/>
      <c r="E149" s="244"/>
      <c r="F149" s="244"/>
      <c r="G149" s="244"/>
      <c r="H149" s="244"/>
      <c r="I149" s="244"/>
      <c r="J149" s="244"/>
      <c r="K149" s="244"/>
      <c r="L149" s="244"/>
      <c r="M149" s="244"/>
      <c r="N149" s="244"/>
      <c r="O149" s="244"/>
      <c r="P149" s="244"/>
      <c r="Q149" s="244"/>
      <c r="R149" s="244"/>
      <c r="S149" s="244"/>
      <c r="T149" s="244"/>
      <c r="U149" s="244"/>
      <c r="V149" s="244"/>
      <c r="W149" s="244"/>
      <c r="X149" s="244"/>
      <c r="Y149" s="244"/>
      <c r="Z149" s="244"/>
      <c r="AA149" s="244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  <c r="BE149" s="134"/>
      <c r="BF149" s="134"/>
      <c r="BG149" s="134"/>
      <c r="BH149" s="134"/>
      <c r="BI149" s="122"/>
      <c r="BJ149" s="113"/>
      <c r="BK149" s="113"/>
      <c r="BL149" s="113"/>
      <c r="BM149" s="113"/>
      <c r="BN149" s="113"/>
      <c r="BO149" s="113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  <c r="BZ149" s="113"/>
      <c r="CA149" s="113"/>
      <c r="CB149" s="113"/>
      <c r="CC149" s="113"/>
      <c r="CD149" s="113"/>
      <c r="CE149" s="113"/>
      <c r="CF149" s="113"/>
      <c r="CG149" s="113"/>
      <c r="CH149" s="113"/>
      <c r="CI149" s="113"/>
      <c r="CJ149" s="113"/>
      <c r="CK149" s="113"/>
      <c r="CL149" s="113"/>
      <c r="CM149" s="113"/>
      <c r="CN149" s="113"/>
      <c r="CO149" s="113"/>
    </row>
    <row r="150" spans="1:93" ht="9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</row>
  </sheetData>
  <sheetProtection sort="0" autoFilter="0"/>
  <protectedRanges>
    <protectedRange sqref="F6:F7" name="Диапазон1_2_1"/>
  </protectedRanges>
  <mergeCells count="57">
    <mergeCell ref="C142:BF146"/>
    <mergeCell ref="C147:AA149"/>
    <mergeCell ref="AL147:BH148"/>
    <mergeCell ref="AB47:AD48"/>
    <mergeCell ref="AE47:AL48"/>
    <mergeCell ref="AM47:AO48"/>
    <mergeCell ref="AP47:AX48"/>
    <mergeCell ref="A57:S58"/>
    <mergeCell ref="T53:AQ54"/>
    <mergeCell ref="AR53:BH54"/>
    <mergeCell ref="A50:BH51"/>
    <mergeCell ref="A53:S54"/>
    <mergeCell ref="AA65:BH65"/>
    <mergeCell ref="A63:S64"/>
    <mergeCell ref="T63:AQ64"/>
    <mergeCell ref="AR63:BH64"/>
    <mergeCell ref="AB46:AL46"/>
    <mergeCell ref="AM46:AX46"/>
    <mergeCell ref="BB34:BH35"/>
    <mergeCell ref="BB36:BH37"/>
    <mergeCell ref="D36:E37"/>
    <mergeCell ref="F36:AJ37"/>
    <mergeCell ref="B1:BF4"/>
    <mergeCell ref="C6:BF11"/>
    <mergeCell ref="AK34:AX35"/>
    <mergeCell ref="AB30:BH30"/>
    <mergeCell ref="M28:BH28"/>
    <mergeCell ref="M29:BH29"/>
    <mergeCell ref="W26:BH26"/>
    <mergeCell ref="W31:BH31"/>
    <mergeCell ref="M27:BH27"/>
    <mergeCell ref="D22:AL23"/>
    <mergeCell ref="W25:BC25"/>
    <mergeCell ref="BD25:BH25"/>
    <mergeCell ref="AM22:BH23"/>
    <mergeCell ref="CN34:CO42"/>
    <mergeCell ref="D34:E35"/>
    <mergeCell ref="F34:AJ35"/>
    <mergeCell ref="D38:E39"/>
    <mergeCell ref="AK38:AX39"/>
    <mergeCell ref="AK40:AT41"/>
    <mergeCell ref="AU40:AX41"/>
    <mergeCell ref="AK36:AX37"/>
    <mergeCell ref="F38:AJ39"/>
    <mergeCell ref="AK42:AX43"/>
    <mergeCell ref="D42:AJ43"/>
    <mergeCell ref="AR59:BH60"/>
    <mergeCell ref="A61:S62"/>
    <mergeCell ref="T57:AQ58"/>
    <mergeCell ref="AR55:BH56"/>
    <mergeCell ref="AR61:BH62"/>
    <mergeCell ref="AR57:BH58"/>
    <mergeCell ref="T61:AQ62"/>
    <mergeCell ref="A59:S60"/>
    <mergeCell ref="T59:AQ60"/>
    <mergeCell ref="A55:S56"/>
    <mergeCell ref="T55:AQ56"/>
  </mergeCells>
  <phoneticPr fontId="2" type="noConversion"/>
  <hyperlinks>
    <hyperlink ref="F34:AJ35" location="'Кустарники и хвойные в конт.'!L18" display="КУСТАРНИКИ БЕЗ УПАКОВКИ" xr:uid="{00000000-0004-0000-0000-000000000000}"/>
    <hyperlink ref="F36:AJ37" location="'Кустарники и хвойные в конт.'!L509" display="ХВОЙНЫЕ РАСТЕНИЯ БЕЗ УПАКОВКИ" xr:uid="{00000000-0004-0000-0000-000001000000}"/>
  </hyperlinks>
  <pageMargins left="0.47244094488188981" right="0.19685039370078741" top="0.78740157480314965" bottom="0.27559055118110237" header="0.27559055118110237" footer="0.19685039370078741"/>
  <pageSetup paperSize="9" scale="77" orientation="portrait" r:id="rId1"/>
  <headerFooter alignWithMargins="0">
    <oddHeader>&amp;LФлора селект I Colorline TM
г. Москва&amp;Rтел. (495) 974-88-36, 8 (800) 300-65-01</oddHeader>
  </headerFooter>
  <rowBreaks count="1" manualBreakCount="1">
    <brk id="83" max="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6" tint="-0.499984740745262"/>
    <pageSetUpPr fitToPage="1"/>
  </sheetPr>
  <dimension ref="A1:V633"/>
  <sheetViews>
    <sheetView tabSelected="1" view="pageBreakPreview" zoomScaleNormal="100" zoomScaleSheetLayoutView="100" workbookViewId="0">
      <selection activeCell="L18" sqref="L18"/>
    </sheetView>
  </sheetViews>
  <sheetFormatPr defaultRowHeight="12.75" x14ac:dyDescent="0.2"/>
  <cols>
    <col min="1" max="1" width="2.7109375" customWidth="1"/>
    <col min="2" max="2" width="6" customWidth="1"/>
    <col min="3" max="3" width="6.140625" customWidth="1"/>
    <col min="4" max="4" width="5.85546875" customWidth="1"/>
    <col min="5" max="5" width="36" customWidth="1"/>
    <col min="6" max="6" width="23.28515625" customWidth="1"/>
    <col min="7" max="7" width="25.5703125" customWidth="1"/>
    <col min="8" max="8" width="10.140625" customWidth="1"/>
    <col min="9" max="9" width="6.7109375" customWidth="1"/>
    <col min="10" max="10" width="10.28515625" customWidth="1"/>
    <col min="11" max="11" width="7.140625" customWidth="1"/>
    <col min="12" max="12" width="10" customWidth="1"/>
    <col min="13" max="13" width="12.140625" customWidth="1"/>
    <col min="14" max="14" width="8.85546875" customWidth="1"/>
    <col min="15" max="15" width="16.42578125" style="26" hidden="1" customWidth="1"/>
    <col min="16" max="16" width="2.140625" style="26" hidden="1" customWidth="1"/>
    <col min="17" max="17" width="10.85546875" hidden="1" customWidth="1"/>
    <col min="18" max="18" width="3" hidden="1" customWidth="1"/>
    <col min="19" max="19" width="60.28515625" customWidth="1"/>
    <col min="20" max="20" width="9.5703125" customWidth="1"/>
    <col min="21" max="21" width="5.85546875" customWidth="1"/>
  </cols>
  <sheetData>
    <row r="1" spans="1:21" ht="12.95" customHeight="1" thickBot="1" x14ac:dyDescent="0.25">
      <c r="A1" s="86"/>
      <c r="B1" s="9"/>
      <c r="C1" s="9"/>
      <c r="D1" s="9"/>
      <c r="E1" s="14"/>
      <c r="F1" s="9"/>
      <c r="G1" s="9"/>
      <c r="H1" s="266" t="s">
        <v>1192</v>
      </c>
      <c r="I1" s="267"/>
      <c r="J1" s="267"/>
      <c r="K1" s="267"/>
      <c r="L1" s="268"/>
      <c r="M1" s="84"/>
      <c r="S1" s="80"/>
    </row>
    <row r="2" spans="1:21" ht="12.4" customHeight="1" x14ac:dyDescent="0.2">
      <c r="A2" s="86"/>
      <c r="B2" s="263" t="s">
        <v>1777</v>
      </c>
      <c r="C2" s="263"/>
      <c r="D2" s="263"/>
      <c r="E2" s="263"/>
      <c r="F2" s="263"/>
      <c r="G2" s="263"/>
      <c r="H2" s="269">
        <f>'ЗАКАЗ-ФОРМА'!W25</f>
        <v>0</v>
      </c>
      <c r="I2" s="270"/>
      <c r="J2" s="270"/>
      <c r="K2" s="270"/>
      <c r="L2" s="271"/>
      <c r="M2" s="79"/>
      <c r="S2" s="80"/>
    </row>
    <row r="3" spans="1:21" ht="12.4" customHeight="1" x14ac:dyDescent="0.2">
      <c r="A3" s="86"/>
      <c r="B3" s="263"/>
      <c r="C3" s="263"/>
      <c r="D3" s="263"/>
      <c r="E3" s="263"/>
      <c r="F3" s="263"/>
      <c r="G3" s="263"/>
      <c r="H3" s="272"/>
      <c r="I3" s="273"/>
      <c r="J3" s="274"/>
      <c r="K3" s="274"/>
      <c r="L3" s="275"/>
      <c r="M3" s="79"/>
      <c r="S3" s="80"/>
    </row>
    <row r="4" spans="1:21" ht="6.4" customHeight="1" thickBot="1" x14ac:dyDescent="0.25">
      <c r="A4" s="86"/>
      <c r="B4" s="263"/>
      <c r="C4" s="263"/>
      <c r="D4" s="263"/>
      <c r="E4" s="263"/>
      <c r="F4" s="263"/>
      <c r="G4" s="263"/>
      <c r="H4" s="276"/>
      <c r="I4" s="277"/>
      <c r="J4" s="277"/>
      <c r="K4" s="277"/>
      <c r="L4" s="278"/>
      <c r="M4" s="79"/>
      <c r="S4" s="80"/>
    </row>
    <row r="5" spans="1:21" ht="21.4" customHeight="1" x14ac:dyDescent="0.2">
      <c r="A5" s="86"/>
      <c r="B5" s="263"/>
      <c r="C5" s="263"/>
      <c r="D5" s="263"/>
      <c r="E5" s="263"/>
      <c r="F5" s="263"/>
      <c r="G5" s="263"/>
      <c r="H5" s="9"/>
      <c r="I5" s="9"/>
      <c r="J5" s="9"/>
      <c r="K5" s="9"/>
      <c r="L5" s="9"/>
      <c r="M5" s="26"/>
      <c r="N5" s="26"/>
      <c r="Q5" s="26"/>
      <c r="R5" s="26"/>
      <c r="S5" s="80"/>
      <c r="T5" s="26"/>
      <c r="U5" s="26"/>
    </row>
    <row r="6" spans="1:21" ht="10.9" customHeight="1" thickBot="1" x14ac:dyDescent="0.25">
      <c r="A6" s="86"/>
      <c r="B6" s="96"/>
      <c r="C6" s="96"/>
      <c r="D6" s="96"/>
      <c r="E6" s="96"/>
      <c r="F6" s="96"/>
      <c r="G6" s="96"/>
      <c r="H6" s="264" t="s">
        <v>1193</v>
      </c>
      <c r="I6" s="264"/>
      <c r="J6" s="264"/>
      <c r="K6" s="264"/>
      <c r="L6" s="264"/>
      <c r="M6" s="26"/>
      <c r="N6" s="26"/>
      <c r="Q6" s="26"/>
      <c r="R6" s="26"/>
      <c r="S6" s="80"/>
      <c r="T6" s="26"/>
      <c r="U6" s="26"/>
    </row>
    <row r="7" spans="1:21" ht="14.85" customHeight="1" x14ac:dyDescent="0.25">
      <c r="A7" s="86"/>
      <c r="B7" s="95" t="s">
        <v>1195</v>
      </c>
      <c r="C7" s="9"/>
      <c r="D7" s="9"/>
      <c r="E7" s="9"/>
      <c r="F7" s="9"/>
      <c r="G7" s="9"/>
      <c r="H7" s="279" t="str">
        <f>SUM(M18:M633)&amp;" ₽"</f>
        <v>0 ₽</v>
      </c>
      <c r="I7" s="280"/>
      <c r="J7" s="280"/>
      <c r="K7" s="280"/>
      <c r="L7" s="281"/>
      <c r="M7" s="84"/>
      <c r="N7" s="26"/>
      <c r="Q7" s="26"/>
      <c r="R7" s="26"/>
      <c r="S7" s="80"/>
      <c r="T7" s="26"/>
      <c r="U7" s="26"/>
    </row>
    <row r="8" spans="1:21" ht="14.85" customHeight="1" x14ac:dyDescent="0.25">
      <c r="A8" s="86"/>
      <c r="B8" s="95" t="s">
        <v>1196</v>
      </c>
      <c r="C8" s="9"/>
      <c r="D8" s="9"/>
      <c r="E8" s="9"/>
      <c r="F8" s="9"/>
      <c r="G8" s="9"/>
      <c r="H8" s="282"/>
      <c r="I8" s="283"/>
      <c r="J8" s="283"/>
      <c r="K8" s="283"/>
      <c r="L8" s="284"/>
      <c r="M8" s="84"/>
      <c r="N8" s="26"/>
      <c r="Q8" s="26"/>
      <c r="R8" s="26"/>
      <c r="S8" s="80"/>
      <c r="T8" s="26"/>
      <c r="U8" s="26"/>
    </row>
    <row r="9" spans="1:21" ht="4.3499999999999996" customHeight="1" thickBot="1" x14ac:dyDescent="0.25">
      <c r="A9" s="86"/>
      <c r="B9" s="9"/>
      <c r="C9" s="9"/>
      <c r="D9" s="9"/>
      <c r="E9" s="9"/>
      <c r="F9" s="9"/>
      <c r="G9" s="9"/>
      <c r="H9" s="285"/>
      <c r="I9" s="286"/>
      <c r="J9" s="286"/>
      <c r="K9" s="286"/>
      <c r="L9" s="287"/>
      <c r="M9" s="84"/>
      <c r="N9" s="26"/>
      <c r="Q9" s="26"/>
      <c r="R9" s="26"/>
      <c r="S9" s="80"/>
      <c r="T9" s="26"/>
      <c r="U9" s="26"/>
    </row>
    <row r="10" spans="1:21" ht="15" customHeight="1" thickBot="1" x14ac:dyDescent="0.25">
      <c r="A10" s="86"/>
      <c r="B10" s="9"/>
      <c r="C10" s="9"/>
      <c r="D10" s="9"/>
      <c r="E10" s="9"/>
      <c r="F10" s="9"/>
      <c r="G10" s="9"/>
      <c r="H10" s="88"/>
      <c r="I10" s="88"/>
      <c r="J10" s="88"/>
      <c r="K10" s="89"/>
      <c r="L10" s="88"/>
      <c r="M10" s="84"/>
      <c r="N10" s="26"/>
      <c r="Q10" s="26"/>
      <c r="R10" s="26"/>
      <c r="S10" s="80"/>
      <c r="T10" s="26"/>
      <c r="U10" s="26"/>
    </row>
    <row r="11" spans="1:21" ht="11.85" customHeight="1" x14ac:dyDescent="0.2">
      <c r="A11" s="86"/>
      <c r="B11" s="65" t="s">
        <v>1767</v>
      </c>
      <c r="C11" s="9"/>
      <c r="D11" s="9"/>
      <c r="E11" s="9"/>
      <c r="F11" s="9"/>
      <c r="G11" s="9"/>
      <c r="H11" s="90"/>
      <c r="I11" s="90"/>
      <c r="J11" s="288" t="str">
        <f>SUM(L18:L633)&amp;" шт."</f>
        <v>0 шт.</v>
      </c>
      <c r="K11" s="289"/>
      <c r="L11" s="290"/>
      <c r="M11" s="84"/>
      <c r="N11" s="26"/>
      <c r="Q11" s="26"/>
      <c r="R11" s="26"/>
      <c r="S11" s="80"/>
      <c r="T11" s="26"/>
      <c r="U11" s="26"/>
    </row>
    <row r="12" spans="1:21" ht="15" customHeight="1" thickBot="1" x14ac:dyDescent="0.25">
      <c r="A12" s="86"/>
      <c r="B12" s="93"/>
      <c r="C12" s="9"/>
      <c r="D12" s="9"/>
      <c r="E12" s="14"/>
      <c r="F12" s="9"/>
      <c r="G12" s="9"/>
      <c r="H12" s="91"/>
      <c r="I12" s="91"/>
      <c r="J12" s="291"/>
      <c r="K12" s="292"/>
      <c r="L12" s="293"/>
      <c r="M12" s="84"/>
      <c r="S12" s="80"/>
    </row>
    <row r="13" spans="1:21" ht="5.45" customHeight="1" x14ac:dyDescent="0.2">
      <c r="A13" s="86"/>
      <c r="B13" s="26"/>
      <c r="C13" s="9"/>
      <c r="D13" s="9"/>
      <c r="E13" s="14"/>
      <c r="F13" s="9"/>
      <c r="G13" s="9"/>
      <c r="H13" s="91"/>
      <c r="I13" s="91"/>
      <c r="J13" s="91"/>
      <c r="K13" s="91"/>
      <c r="L13" s="91"/>
      <c r="M13" s="84"/>
      <c r="N13" s="26"/>
      <c r="Q13" s="26"/>
      <c r="R13" s="26"/>
      <c r="S13" s="80"/>
      <c r="T13" s="26"/>
      <c r="U13" s="26"/>
    </row>
    <row r="14" spans="1:21" ht="13.15" customHeight="1" x14ac:dyDescent="0.2">
      <c r="A14" s="86"/>
      <c r="B14" s="92" t="s">
        <v>804</v>
      </c>
      <c r="C14" s="9"/>
      <c r="D14" s="9"/>
      <c r="E14" s="14"/>
      <c r="F14" s="9"/>
      <c r="G14" s="9"/>
      <c r="H14" s="265" t="s">
        <v>1456</v>
      </c>
      <c r="I14" s="265"/>
      <c r="J14" s="265"/>
      <c r="K14" s="265"/>
      <c r="L14" s="265"/>
      <c r="M14" s="130"/>
      <c r="N14" s="26"/>
      <c r="Q14" s="26"/>
      <c r="R14" s="26"/>
      <c r="S14" s="80"/>
      <c r="T14" s="26"/>
      <c r="U14" s="26"/>
    </row>
    <row r="15" spans="1:21" ht="16.899999999999999" customHeight="1" x14ac:dyDescent="0.2">
      <c r="A15" s="86"/>
      <c r="B15" s="94" t="s">
        <v>1191</v>
      </c>
      <c r="C15" s="9"/>
      <c r="D15" s="9"/>
      <c r="E15" s="14"/>
      <c r="F15" s="9"/>
      <c r="G15" s="9"/>
      <c r="H15" s="15"/>
      <c r="I15" s="15"/>
      <c r="J15" s="9"/>
      <c r="K15" s="9"/>
      <c r="L15" s="9"/>
      <c r="M15" s="84"/>
      <c r="S15" s="80"/>
    </row>
    <row r="16" spans="1:21" ht="53.25" customHeight="1" x14ac:dyDescent="0.2">
      <c r="A16" s="85"/>
      <c r="B16" s="77" t="s">
        <v>896</v>
      </c>
      <c r="C16" s="77" t="s">
        <v>896</v>
      </c>
      <c r="D16" s="74" t="s">
        <v>115</v>
      </c>
      <c r="E16" s="74" t="s">
        <v>894</v>
      </c>
      <c r="F16" s="74" t="s">
        <v>899</v>
      </c>
      <c r="G16" s="74" t="s">
        <v>893</v>
      </c>
      <c r="H16" s="74" t="s">
        <v>1197</v>
      </c>
      <c r="I16" s="74" t="s">
        <v>1237</v>
      </c>
      <c r="J16" s="74" t="s">
        <v>895</v>
      </c>
      <c r="K16" s="74" t="s">
        <v>892</v>
      </c>
      <c r="L16" s="74" t="s">
        <v>1003</v>
      </c>
      <c r="M16" s="76" t="s">
        <v>898</v>
      </c>
      <c r="N16" s="73" t="s">
        <v>19</v>
      </c>
      <c r="O16" s="73" t="s">
        <v>1774</v>
      </c>
      <c r="P16" s="73"/>
      <c r="Q16" s="75"/>
      <c r="R16" s="75"/>
      <c r="S16" s="74" t="s">
        <v>185</v>
      </c>
      <c r="T16" s="73" t="s">
        <v>75</v>
      </c>
      <c r="U16" s="73" t="s">
        <v>897</v>
      </c>
    </row>
    <row r="17" spans="1:22" ht="15.75" x14ac:dyDescent="0.2">
      <c r="A17" s="23">
        <v>1</v>
      </c>
      <c r="B17" s="17"/>
      <c r="C17" s="17"/>
      <c r="D17" s="24"/>
      <c r="E17" s="24" t="s">
        <v>270</v>
      </c>
      <c r="F17" s="78"/>
      <c r="G17" s="3"/>
      <c r="H17" s="83"/>
      <c r="I17" s="83"/>
      <c r="J17" s="21"/>
      <c r="K17" s="22"/>
      <c r="L17" s="16"/>
      <c r="M17" s="79"/>
      <c r="N17" s="16"/>
      <c r="O17" s="16"/>
      <c r="P17" s="16"/>
      <c r="Q17" s="18"/>
      <c r="R17" s="18"/>
      <c r="S17" s="81"/>
      <c r="T17" s="16"/>
      <c r="U17" s="16"/>
      <c r="V17" s="26"/>
    </row>
    <row r="18" spans="1:22" ht="32.25" customHeight="1" x14ac:dyDescent="0.2">
      <c r="A18" s="23">
        <v>2</v>
      </c>
      <c r="B18" s="1" t="str">
        <f>HYPERLINK("https://www.gardenbulbs.ru/images/Bushes_CL/thumbnails/"&amp;Q18&amp;".jpg","фото")</f>
        <v>фото</v>
      </c>
      <c r="C18" s="1"/>
      <c r="D18" s="98">
        <v>4773</v>
      </c>
      <c r="E18" s="99" t="s">
        <v>1246</v>
      </c>
      <c r="F18" s="100" t="s">
        <v>901</v>
      </c>
      <c r="G18" s="101" t="s">
        <v>1247</v>
      </c>
      <c r="H18" s="103" t="s">
        <v>558</v>
      </c>
      <c r="I18" s="103" t="s">
        <v>1765</v>
      </c>
      <c r="J18" s="102">
        <v>222.6</v>
      </c>
      <c r="K18" s="133">
        <v>5</v>
      </c>
      <c r="L18" s="87"/>
      <c r="M18" s="131">
        <f t="shared" ref="M18:M81" si="0">IFERROR(L18*J18,0)</f>
        <v>0</v>
      </c>
      <c r="N18" s="132"/>
      <c r="O18" s="170"/>
      <c r="P18" s="170"/>
      <c r="Q18" s="97" t="s">
        <v>1300</v>
      </c>
      <c r="R18" s="19" t="s">
        <v>900</v>
      </c>
      <c r="S18" s="2" t="s">
        <v>1301</v>
      </c>
      <c r="T18" s="20">
        <v>80</v>
      </c>
      <c r="U18" s="13">
        <v>-26</v>
      </c>
      <c r="V18" s="26"/>
    </row>
    <row r="19" spans="1:22" ht="32.25" customHeight="1" x14ac:dyDescent="0.2">
      <c r="A19" s="23">
        <v>3</v>
      </c>
      <c r="B19" s="1" t="str">
        <f t="shared" ref="B19:C34" si="1">HYPERLINK("https://www.gardenbulbs.ru/images/Bushes_CL/thumbnails/"&amp;Q19&amp;".jpg","фото")</f>
        <v>фото</v>
      </c>
      <c r="C19" s="1"/>
      <c r="D19" s="98">
        <v>4774</v>
      </c>
      <c r="E19" s="99" t="s">
        <v>1248</v>
      </c>
      <c r="F19" s="100" t="s">
        <v>1245</v>
      </c>
      <c r="G19" s="101" t="s">
        <v>1249</v>
      </c>
      <c r="H19" s="103" t="s">
        <v>558</v>
      </c>
      <c r="I19" s="103" t="s">
        <v>1765</v>
      </c>
      <c r="J19" s="102">
        <v>222.6</v>
      </c>
      <c r="K19" s="133">
        <v>5</v>
      </c>
      <c r="L19" s="87"/>
      <c r="M19" s="131">
        <f t="shared" si="0"/>
        <v>0</v>
      </c>
      <c r="N19" s="132"/>
      <c r="O19" s="170"/>
      <c r="P19" s="170"/>
      <c r="Q19" s="97" t="s">
        <v>1302</v>
      </c>
      <c r="R19" s="19" t="s">
        <v>900</v>
      </c>
      <c r="S19" s="2" t="s">
        <v>1303</v>
      </c>
      <c r="T19" s="20">
        <v>60</v>
      </c>
      <c r="U19" s="13">
        <v>-28</v>
      </c>
      <c r="V19" s="26"/>
    </row>
    <row r="20" spans="1:22" ht="32.25" customHeight="1" x14ac:dyDescent="0.2">
      <c r="A20" s="23">
        <v>4</v>
      </c>
      <c r="B20" s="1" t="str">
        <f t="shared" si="1"/>
        <v>фото</v>
      </c>
      <c r="C20" s="1"/>
      <c r="D20" s="98">
        <v>4785</v>
      </c>
      <c r="E20" s="99" t="s">
        <v>1592</v>
      </c>
      <c r="F20" s="100" t="s">
        <v>1245</v>
      </c>
      <c r="G20" s="101" t="s">
        <v>1593</v>
      </c>
      <c r="H20" s="103" t="s">
        <v>558</v>
      </c>
      <c r="I20" s="103" t="s">
        <v>1765</v>
      </c>
      <c r="J20" s="102">
        <v>222.6</v>
      </c>
      <c r="K20" s="133">
        <v>5</v>
      </c>
      <c r="L20" s="87"/>
      <c r="M20" s="131">
        <f t="shared" si="0"/>
        <v>0</v>
      </c>
      <c r="N20" s="132"/>
      <c r="O20" s="170"/>
      <c r="P20" s="170"/>
      <c r="Q20" s="97" t="s">
        <v>1592</v>
      </c>
      <c r="R20" s="19" t="s">
        <v>900</v>
      </c>
      <c r="S20" s="2" t="s">
        <v>1594</v>
      </c>
      <c r="T20" s="20">
        <v>60</v>
      </c>
      <c r="U20" s="13" t="s">
        <v>1595</v>
      </c>
      <c r="V20" s="26"/>
    </row>
    <row r="21" spans="1:22" ht="32.25" customHeight="1" x14ac:dyDescent="0.2">
      <c r="A21" s="23">
        <v>5</v>
      </c>
      <c r="B21" s="1" t="str">
        <f t="shared" si="1"/>
        <v>фото</v>
      </c>
      <c r="C21" s="1" t="str">
        <f t="shared" si="1"/>
        <v>фото</v>
      </c>
      <c r="D21" s="98">
        <v>4792</v>
      </c>
      <c r="E21" s="99" t="s">
        <v>192</v>
      </c>
      <c r="F21" s="100" t="s">
        <v>154</v>
      </c>
      <c r="G21" s="101" t="s">
        <v>191</v>
      </c>
      <c r="H21" s="103" t="s">
        <v>558</v>
      </c>
      <c r="I21" s="103" t="s">
        <v>1765</v>
      </c>
      <c r="J21" s="102">
        <v>191.29999999999998</v>
      </c>
      <c r="K21" s="133">
        <v>5</v>
      </c>
      <c r="L21" s="87"/>
      <c r="M21" s="131">
        <f t="shared" si="0"/>
        <v>0</v>
      </c>
      <c r="N21" s="132"/>
      <c r="O21" s="170"/>
      <c r="P21" s="170"/>
      <c r="Q21" s="97" t="s">
        <v>433</v>
      </c>
      <c r="R21" s="19" t="s">
        <v>434</v>
      </c>
      <c r="S21" s="2" t="s">
        <v>76</v>
      </c>
      <c r="T21" s="20">
        <v>150</v>
      </c>
      <c r="U21" s="13">
        <v>-30</v>
      </c>
      <c r="V21" s="26"/>
    </row>
    <row r="22" spans="1:22" ht="32.25" customHeight="1" x14ac:dyDescent="0.2">
      <c r="A22" s="23">
        <v>6</v>
      </c>
      <c r="B22" s="1" t="str">
        <f t="shared" si="1"/>
        <v>фото</v>
      </c>
      <c r="C22" s="1" t="str">
        <f t="shared" si="1"/>
        <v>фото</v>
      </c>
      <c r="D22" s="98">
        <v>4793</v>
      </c>
      <c r="E22" s="99" t="s">
        <v>295</v>
      </c>
      <c r="F22" s="100" t="s">
        <v>155</v>
      </c>
      <c r="G22" s="101" t="s">
        <v>193</v>
      </c>
      <c r="H22" s="103" t="s">
        <v>558</v>
      </c>
      <c r="I22" s="103" t="s">
        <v>1765</v>
      </c>
      <c r="J22" s="102">
        <v>300.70000000000005</v>
      </c>
      <c r="K22" s="133">
        <v>5</v>
      </c>
      <c r="L22" s="87"/>
      <c r="M22" s="131">
        <f t="shared" si="0"/>
        <v>0</v>
      </c>
      <c r="N22" s="132"/>
      <c r="O22" s="170"/>
      <c r="P22" s="170"/>
      <c r="Q22" s="97" t="s">
        <v>435</v>
      </c>
      <c r="R22" s="19" t="s">
        <v>436</v>
      </c>
      <c r="S22" s="2" t="s">
        <v>380</v>
      </c>
      <c r="T22" s="20">
        <v>50</v>
      </c>
      <c r="U22" s="13">
        <v>-30</v>
      </c>
      <c r="V22" s="26"/>
    </row>
    <row r="23" spans="1:22" ht="32.25" customHeight="1" x14ac:dyDescent="0.2">
      <c r="A23" s="23">
        <v>7</v>
      </c>
      <c r="B23" s="1" t="str">
        <f t="shared" si="1"/>
        <v>фото</v>
      </c>
      <c r="C23" s="1" t="str">
        <f t="shared" si="1"/>
        <v>фото</v>
      </c>
      <c r="D23" s="98">
        <v>4794</v>
      </c>
      <c r="E23" s="99" t="s">
        <v>156</v>
      </c>
      <c r="F23" s="100" t="s">
        <v>155</v>
      </c>
      <c r="G23" s="101" t="s">
        <v>195</v>
      </c>
      <c r="H23" s="103" t="s">
        <v>558</v>
      </c>
      <c r="I23" s="103" t="s">
        <v>1765</v>
      </c>
      <c r="J23" s="102">
        <v>191.29999999999998</v>
      </c>
      <c r="K23" s="133">
        <v>5</v>
      </c>
      <c r="L23" s="87"/>
      <c r="M23" s="131">
        <f t="shared" si="0"/>
        <v>0</v>
      </c>
      <c r="N23" s="132"/>
      <c r="O23" s="170"/>
      <c r="P23" s="170"/>
      <c r="Q23" s="97" t="s">
        <v>437</v>
      </c>
      <c r="R23" s="19" t="s">
        <v>438</v>
      </c>
      <c r="S23" s="2" t="s">
        <v>78</v>
      </c>
      <c r="T23" s="20">
        <v>60</v>
      </c>
      <c r="U23" s="13">
        <v>-30</v>
      </c>
      <c r="V23" s="26"/>
    </row>
    <row r="24" spans="1:22" ht="32.25" customHeight="1" x14ac:dyDescent="0.2">
      <c r="A24" s="23">
        <v>8</v>
      </c>
      <c r="B24" s="1" t="str">
        <f t="shared" si="1"/>
        <v>фото</v>
      </c>
      <c r="C24" s="1" t="str">
        <f t="shared" si="1"/>
        <v>фото</v>
      </c>
      <c r="D24" s="98">
        <v>14649</v>
      </c>
      <c r="E24" s="99" t="s">
        <v>156</v>
      </c>
      <c r="F24" s="100" t="s">
        <v>155</v>
      </c>
      <c r="G24" s="101" t="s">
        <v>195</v>
      </c>
      <c r="H24" s="103" t="s">
        <v>694</v>
      </c>
      <c r="I24" s="103" t="s">
        <v>1765</v>
      </c>
      <c r="J24" s="102">
        <v>586.4</v>
      </c>
      <c r="K24" s="133">
        <v>1</v>
      </c>
      <c r="L24" s="87"/>
      <c r="M24" s="131">
        <f t="shared" si="0"/>
        <v>0</v>
      </c>
      <c r="N24" s="132" t="s">
        <v>1238</v>
      </c>
      <c r="O24" s="170"/>
      <c r="P24" s="170"/>
      <c r="Q24" s="97" t="s">
        <v>437</v>
      </c>
      <c r="R24" s="19" t="s">
        <v>438</v>
      </c>
      <c r="S24" s="2" t="s">
        <v>78</v>
      </c>
      <c r="T24" s="20">
        <v>60</v>
      </c>
      <c r="U24" s="13">
        <v>-30</v>
      </c>
      <c r="V24" s="26"/>
    </row>
    <row r="25" spans="1:22" ht="32.25" customHeight="1" x14ac:dyDescent="0.2">
      <c r="A25" s="23">
        <v>9</v>
      </c>
      <c r="B25" s="1" t="str">
        <f t="shared" si="1"/>
        <v>фото</v>
      </c>
      <c r="C25" s="1" t="str">
        <f t="shared" si="1"/>
        <v>фото</v>
      </c>
      <c r="D25" s="98">
        <v>4795</v>
      </c>
      <c r="E25" s="99" t="s">
        <v>157</v>
      </c>
      <c r="F25" s="100" t="s">
        <v>155</v>
      </c>
      <c r="G25" s="101" t="s">
        <v>196</v>
      </c>
      <c r="H25" s="103" t="s">
        <v>558</v>
      </c>
      <c r="I25" s="103" t="s">
        <v>1765</v>
      </c>
      <c r="J25" s="102">
        <v>191.29999999999998</v>
      </c>
      <c r="K25" s="133">
        <v>5</v>
      </c>
      <c r="L25" s="87"/>
      <c r="M25" s="131">
        <f t="shared" si="0"/>
        <v>0</v>
      </c>
      <c r="N25" s="132"/>
      <c r="O25" s="170"/>
      <c r="P25" s="170"/>
      <c r="Q25" s="97" t="s">
        <v>439</v>
      </c>
      <c r="R25" s="19" t="s">
        <v>440</v>
      </c>
      <c r="S25" s="2" t="s">
        <v>122</v>
      </c>
      <c r="T25" s="20">
        <v>100</v>
      </c>
      <c r="U25" s="13">
        <v>-30</v>
      </c>
      <c r="V25" s="26"/>
    </row>
    <row r="26" spans="1:22" ht="32.25" customHeight="1" x14ac:dyDescent="0.2">
      <c r="A26" s="23">
        <v>10</v>
      </c>
      <c r="B26" s="1" t="str">
        <f t="shared" si="1"/>
        <v>фото</v>
      </c>
      <c r="C26" s="1" t="str">
        <f t="shared" si="1"/>
        <v>фото</v>
      </c>
      <c r="D26" s="98">
        <v>14277</v>
      </c>
      <c r="E26" s="99" t="s">
        <v>157</v>
      </c>
      <c r="F26" s="100" t="s">
        <v>155</v>
      </c>
      <c r="G26" s="101" t="s">
        <v>196</v>
      </c>
      <c r="H26" s="103" t="s">
        <v>694</v>
      </c>
      <c r="I26" s="103" t="s">
        <v>1765</v>
      </c>
      <c r="J26" s="102">
        <v>586.4</v>
      </c>
      <c r="K26" s="133">
        <v>1</v>
      </c>
      <c r="L26" s="87"/>
      <c r="M26" s="131">
        <f t="shared" si="0"/>
        <v>0</v>
      </c>
      <c r="N26" s="132" t="s">
        <v>900</v>
      </c>
      <c r="O26" s="170"/>
      <c r="P26" s="170"/>
      <c r="Q26" s="97" t="s">
        <v>439</v>
      </c>
      <c r="R26" s="19" t="s">
        <v>440</v>
      </c>
      <c r="S26" s="2" t="s">
        <v>122</v>
      </c>
      <c r="T26" s="20">
        <v>100</v>
      </c>
      <c r="U26" s="13">
        <v>-30</v>
      </c>
      <c r="V26" s="26"/>
    </row>
    <row r="27" spans="1:22" ht="32.25" customHeight="1" x14ac:dyDescent="0.2">
      <c r="A27" s="23">
        <v>11</v>
      </c>
      <c r="B27" s="1" t="str">
        <f t="shared" si="1"/>
        <v>фото</v>
      </c>
      <c r="C27" s="1" t="str">
        <f t="shared" si="1"/>
        <v>фото</v>
      </c>
      <c r="D27" s="98">
        <v>7206</v>
      </c>
      <c r="E27" s="99" t="s">
        <v>158</v>
      </c>
      <c r="F27" s="100" t="s">
        <v>155</v>
      </c>
      <c r="G27" s="101" t="s">
        <v>123</v>
      </c>
      <c r="H27" s="103" t="s">
        <v>558</v>
      </c>
      <c r="I27" s="103" t="s">
        <v>1765</v>
      </c>
      <c r="J27" s="102">
        <v>203.79999999999998</v>
      </c>
      <c r="K27" s="133">
        <v>5</v>
      </c>
      <c r="L27" s="87"/>
      <c r="M27" s="131">
        <f t="shared" si="0"/>
        <v>0</v>
      </c>
      <c r="N27" s="132"/>
      <c r="O27" s="170"/>
      <c r="P27" s="170"/>
      <c r="Q27" s="97" t="s">
        <v>441</v>
      </c>
      <c r="R27" s="19" t="s">
        <v>442</v>
      </c>
      <c r="S27" s="2" t="s">
        <v>124</v>
      </c>
      <c r="T27" s="20" t="s">
        <v>125</v>
      </c>
      <c r="U27" s="13">
        <v>-34</v>
      </c>
      <c r="V27" s="26"/>
    </row>
    <row r="28" spans="1:22" ht="32.25" customHeight="1" x14ac:dyDescent="0.2">
      <c r="A28" s="23">
        <v>12</v>
      </c>
      <c r="B28" s="1" t="str">
        <f t="shared" si="1"/>
        <v>фото</v>
      </c>
      <c r="C28" s="1"/>
      <c r="D28" s="98">
        <v>14650</v>
      </c>
      <c r="E28" s="99" t="s">
        <v>906</v>
      </c>
      <c r="F28" s="100" t="s">
        <v>155</v>
      </c>
      <c r="G28" s="101" t="s">
        <v>907</v>
      </c>
      <c r="H28" s="103" t="s">
        <v>558</v>
      </c>
      <c r="I28" s="103" t="s">
        <v>1765</v>
      </c>
      <c r="J28" s="102">
        <v>191.29999999999998</v>
      </c>
      <c r="K28" s="133">
        <v>5</v>
      </c>
      <c r="L28" s="87"/>
      <c r="M28" s="131">
        <f t="shared" si="0"/>
        <v>0</v>
      </c>
      <c r="N28" s="132"/>
      <c r="O28" s="170"/>
      <c r="P28" s="170"/>
      <c r="Q28" s="97" t="s">
        <v>906</v>
      </c>
      <c r="R28" s="19" t="s">
        <v>900</v>
      </c>
      <c r="S28" s="2" t="s">
        <v>908</v>
      </c>
      <c r="T28" s="20" t="s">
        <v>241</v>
      </c>
      <c r="U28" s="13">
        <v>-34</v>
      </c>
      <c r="V28" s="26"/>
    </row>
    <row r="29" spans="1:22" ht="32.25" customHeight="1" x14ac:dyDescent="0.2">
      <c r="A29" s="23">
        <v>13</v>
      </c>
      <c r="B29" s="1" t="str">
        <f t="shared" si="1"/>
        <v>фото</v>
      </c>
      <c r="C29" s="1"/>
      <c r="D29" s="98">
        <v>14651</v>
      </c>
      <c r="E29" s="99" t="s">
        <v>906</v>
      </c>
      <c r="F29" s="100" t="s">
        <v>155</v>
      </c>
      <c r="G29" s="101" t="s">
        <v>907</v>
      </c>
      <c r="H29" s="103" t="s">
        <v>694</v>
      </c>
      <c r="I29" s="103" t="s">
        <v>1765</v>
      </c>
      <c r="J29" s="102">
        <v>664.5</v>
      </c>
      <c r="K29" s="133">
        <v>1</v>
      </c>
      <c r="L29" s="87"/>
      <c r="M29" s="131">
        <f t="shared" si="0"/>
        <v>0</v>
      </c>
      <c r="N29" s="132" t="s">
        <v>1238</v>
      </c>
      <c r="O29" s="170"/>
      <c r="P29" s="170"/>
      <c r="Q29" s="97" t="s">
        <v>906</v>
      </c>
      <c r="R29" s="19" t="s">
        <v>900</v>
      </c>
      <c r="S29" s="2" t="s">
        <v>908</v>
      </c>
      <c r="T29" s="20" t="s">
        <v>241</v>
      </c>
      <c r="U29" s="13">
        <v>-34</v>
      </c>
      <c r="V29" s="26"/>
    </row>
    <row r="30" spans="1:22" ht="32.25" customHeight="1" x14ac:dyDescent="0.2">
      <c r="A30" s="23">
        <v>14</v>
      </c>
      <c r="B30" s="1" t="str">
        <f t="shared" si="1"/>
        <v>фото</v>
      </c>
      <c r="C30" s="1" t="str">
        <f t="shared" si="1"/>
        <v>фото</v>
      </c>
      <c r="D30" s="98">
        <v>5494</v>
      </c>
      <c r="E30" s="99" t="s">
        <v>382</v>
      </c>
      <c r="F30" s="100" t="s">
        <v>155</v>
      </c>
      <c r="G30" s="101" t="s">
        <v>381</v>
      </c>
      <c r="H30" s="103" t="s">
        <v>558</v>
      </c>
      <c r="I30" s="103" t="s">
        <v>1765</v>
      </c>
      <c r="J30" s="102">
        <v>203.79999999999998</v>
      </c>
      <c r="K30" s="133">
        <v>5</v>
      </c>
      <c r="L30" s="87"/>
      <c r="M30" s="131">
        <f t="shared" si="0"/>
        <v>0</v>
      </c>
      <c r="N30" s="132"/>
      <c r="O30" s="170"/>
      <c r="P30" s="170"/>
      <c r="Q30" s="97" t="s">
        <v>443</v>
      </c>
      <c r="R30" s="19" t="s">
        <v>444</v>
      </c>
      <c r="S30" s="2" t="s">
        <v>383</v>
      </c>
      <c r="T30" s="20">
        <v>60</v>
      </c>
      <c r="U30" s="13">
        <v>-34</v>
      </c>
      <c r="V30" s="26"/>
    </row>
    <row r="31" spans="1:22" ht="32.25" customHeight="1" x14ac:dyDescent="0.2">
      <c r="A31" s="23">
        <v>15</v>
      </c>
      <c r="B31" s="1" t="str">
        <f t="shared" si="1"/>
        <v>фото</v>
      </c>
      <c r="C31" s="1" t="str">
        <f t="shared" si="1"/>
        <v>фото</v>
      </c>
      <c r="D31" s="98">
        <v>4821</v>
      </c>
      <c r="E31" s="99" t="s">
        <v>382</v>
      </c>
      <c r="F31" s="100" t="s">
        <v>155</v>
      </c>
      <c r="G31" s="101" t="s">
        <v>381</v>
      </c>
      <c r="H31" s="103" t="s">
        <v>694</v>
      </c>
      <c r="I31" s="103" t="s">
        <v>1765</v>
      </c>
      <c r="J31" s="102">
        <v>586.4</v>
      </c>
      <c r="K31" s="133">
        <v>1</v>
      </c>
      <c r="L31" s="87"/>
      <c r="M31" s="131">
        <f t="shared" si="0"/>
        <v>0</v>
      </c>
      <c r="N31" s="132" t="s">
        <v>1238</v>
      </c>
      <c r="O31" s="170"/>
      <c r="P31" s="170"/>
      <c r="Q31" s="97" t="s">
        <v>443</v>
      </c>
      <c r="R31" s="19" t="s">
        <v>444</v>
      </c>
      <c r="S31" s="2" t="s">
        <v>383</v>
      </c>
      <c r="T31" s="20">
        <v>60</v>
      </c>
      <c r="U31" s="13">
        <v>-34</v>
      </c>
      <c r="V31" s="26"/>
    </row>
    <row r="32" spans="1:22" ht="32.25" customHeight="1" x14ac:dyDescent="0.2">
      <c r="A32" s="23">
        <v>16</v>
      </c>
      <c r="B32" s="1" t="str">
        <f t="shared" si="1"/>
        <v>фото</v>
      </c>
      <c r="C32" s="1"/>
      <c r="D32" s="98">
        <v>6462</v>
      </c>
      <c r="E32" s="99" t="s">
        <v>656</v>
      </c>
      <c r="F32" s="100" t="s">
        <v>155</v>
      </c>
      <c r="G32" s="101" t="s">
        <v>653</v>
      </c>
      <c r="H32" s="103" t="s">
        <v>558</v>
      </c>
      <c r="I32" s="103" t="s">
        <v>1765</v>
      </c>
      <c r="J32" s="102">
        <v>269.40000000000003</v>
      </c>
      <c r="K32" s="133">
        <v>5</v>
      </c>
      <c r="L32" s="87"/>
      <c r="M32" s="131">
        <f t="shared" si="0"/>
        <v>0</v>
      </c>
      <c r="N32" s="132"/>
      <c r="O32" s="170"/>
      <c r="P32" s="170"/>
      <c r="Q32" s="97" t="s">
        <v>656</v>
      </c>
      <c r="R32" s="19" t="s">
        <v>900</v>
      </c>
      <c r="S32" s="2" t="s">
        <v>659</v>
      </c>
      <c r="T32" s="20">
        <v>100</v>
      </c>
      <c r="U32" s="13">
        <v>-30</v>
      </c>
      <c r="V32" s="26"/>
    </row>
    <row r="33" spans="1:22" ht="32.25" customHeight="1" x14ac:dyDescent="0.2">
      <c r="A33" s="23">
        <v>17</v>
      </c>
      <c r="B33" s="1" t="str">
        <f t="shared" si="1"/>
        <v>фото</v>
      </c>
      <c r="C33" s="1" t="str">
        <f t="shared" si="1"/>
        <v>фото</v>
      </c>
      <c r="D33" s="98">
        <v>4796</v>
      </c>
      <c r="E33" s="99" t="s">
        <v>126</v>
      </c>
      <c r="F33" s="100" t="s">
        <v>155</v>
      </c>
      <c r="G33" s="101" t="s">
        <v>200</v>
      </c>
      <c r="H33" s="103" t="s">
        <v>558</v>
      </c>
      <c r="I33" s="103" t="s">
        <v>1765</v>
      </c>
      <c r="J33" s="102">
        <v>203.79999999999998</v>
      </c>
      <c r="K33" s="133">
        <v>5</v>
      </c>
      <c r="L33" s="87"/>
      <c r="M33" s="131">
        <f t="shared" si="0"/>
        <v>0</v>
      </c>
      <c r="N33" s="132"/>
      <c r="O33" s="170"/>
      <c r="P33" s="170"/>
      <c r="Q33" s="97" t="s">
        <v>445</v>
      </c>
      <c r="R33" s="19" t="s">
        <v>446</v>
      </c>
      <c r="S33" s="2" t="s">
        <v>384</v>
      </c>
      <c r="T33" s="20" t="s">
        <v>187</v>
      </c>
      <c r="U33" s="13">
        <v>-30</v>
      </c>
      <c r="V33" s="26"/>
    </row>
    <row r="34" spans="1:22" ht="32.25" customHeight="1" x14ac:dyDescent="0.2">
      <c r="A34" s="23">
        <v>18</v>
      </c>
      <c r="B34" s="1" t="str">
        <f t="shared" si="1"/>
        <v>фото</v>
      </c>
      <c r="C34" s="1" t="str">
        <f t="shared" si="1"/>
        <v>фото</v>
      </c>
      <c r="D34" s="98">
        <v>14285</v>
      </c>
      <c r="E34" s="99" t="s">
        <v>126</v>
      </c>
      <c r="F34" s="100" t="s">
        <v>155</v>
      </c>
      <c r="G34" s="101" t="s">
        <v>200</v>
      </c>
      <c r="H34" s="103" t="s">
        <v>694</v>
      </c>
      <c r="I34" s="103" t="s">
        <v>1765</v>
      </c>
      <c r="J34" s="102">
        <v>586.4</v>
      </c>
      <c r="K34" s="133">
        <v>1</v>
      </c>
      <c r="L34" s="87"/>
      <c r="M34" s="131">
        <f t="shared" si="0"/>
        <v>0</v>
      </c>
      <c r="N34" s="132" t="s">
        <v>1238</v>
      </c>
      <c r="O34" s="170"/>
      <c r="P34" s="170"/>
      <c r="Q34" s="97" t="s">
        <v>445</v>
      </c>
      <c r="R34" s="19" t="s">
        <v>446</v>
      </c>
      <c r="S34" s="2" t="s">
        <v>384</v>
      </c>
      <c r="T34" s="20" t="s">
        <v>187</v>
      </c>
      <c r="U34" s="13">
        <v>-30</v>
      </c>
      <c r="V34" s="26"/>
    </row>
    <row r="35" spans="1:22" ht="32.25" customHeight="1" x14ac:dyDescent="0.2">
      <c r="A35" s="23">
        <v>19</v>
      </c>
      <c r="B35" s="1" t="str">
        <f t="shared" ref="B35:C98" si="2">HYPERLINK("https://www.gardenbulbs.ru/images/Bushes_CL/thumbnails/"&amp;Q35&amp;".jpg","фото")</f>
        <v>фото</v>
      </c>
      <c r="C35" s="1" t="str">
        <f t="shared" si="2"/>
        <v>фото</v>
      </c>
      <c r="D35" s="98">
        <v>4797</v>
      </c>
      <c r="E35" s="99" t="s">
        <v>159</v>
      </c>
      <c r="F35" s="100" t="s">
        <v>155</v>
      </c>
      <c r="G35" s="101" t="s">
        <v>207</v>
      </c>
      <c r="H35" s="103" t="s">
        <v>558</v>
      </c>
      <c r="I35" s="103" t="s">
        <v>1765</v>
      </c>
      <c r="J35" s="102">
        <v>203.79999999999998</v>
      </c>
      <c r="K35" s="133">
        <v>5</v>
      </c>
      <c r="L35" s="87"/>
      <c r="M35" s="131">
        <f t="shared" si="0"/>
        <v>0</v>
      </c>
      <c r="N35" s="132"/>
      <c r="O35" s="170"/>
      <c r="P35" s="170"/>
      <c r="Q35" s="97" t="s">
        <v>447</v>
      </c>
      <c r="R35" s="19" t="s">
        <v>448</v>
      </c>
      <c r="S35" s="2" t="s">
        <v>87</v>
      </c>
      <c r="T35" s="20">
        <v>100</v>
      </c>
      <c r="U35" s="13">
        <v>-30</v>
      </c>
      <c r="V35" s="26"/>
    </row>
    <row r="36" spans="1:22" ht="32.25" customHeight="1" x14ac:dyDescent="0.2">
      <c r="A36" s="23">
        <v>20</v>
      </c>
      <c r="B36" s="1" t="str">
        <f t="shared" si="2"/>
        <v>фото</v>
      </c>
      <c r="C36" s="1" t="str">
        <f t="shared" si="2"/>
        <v>фото</v>
      </c>
      <c r="D36" s="98">
        <v>14662</v>
      </c>
      <c r="E36" s="99" t="s">
        <v>159</v>
      </c>
      <c r="F36" s="100" t="s">
        <v>155</v>
      </c>
      <c r="G36" s="101" t="s">
        <v>207</v>
      </c>
      <c r="H36" s="103" t="s">
        <v>694</v>
      </c>
      <c r="I36" s="103" t="s">
        <v>1765</v>
      </c>
      <c r="J36" s="102">
        <v>586.4</v>
      </c>
      <c r="K36" s="133">
        <v>1</v>
      </c>
      <c r="L36" s="87"/>
      <c r="M36" s="131">
        <f t="shared" si="0"/>
        <v>0</v>
      </c>
      <c r="N36" s="132" t="s">
        <v>1238</v>
      </c>
      <c r="O36" s="170"/>
      <c r="P36" s="170"/>
      <c r="Q36" s="97" t="s">
        <v>447</v>
      </c>
      <c r="R36" s="19" t="s">
        <v>448</v>
      </c>
      <c r="S36" s="2" t="s">
        <v>87</v>
      </c>
      <c r="T36" s="20">
        <v>100</v>
      </c>
      <c r="U36" s="13">
        <v>-30</v>
      </c>
      <c r="V36" s="26"/>
    </row>
    <row r="37" spans="1:22" ht="32.25" customHeight="1" x14ac:dyDescent="0.2">
      <c r="A37" s="23">
        <v>21</v>
      </c>
      <c r="B37" s="1" t="str">
        <f t="shared" si="2"/>
        <v>фото</v>
      </c>
      <c r="C37" s="1"/>
      <c r="D37" s="98">
        <v>10160</v>
      </c>
      <c r="E37" s="99" t="s">
        <v>705</v>
      </c>
      <c r="F37" s="100" t="s">
        <v>155</v>
      </c>
      <c r="G37" s="101" t="s">
        <v>704</v>
      </c>
      <c r="H37" s="103" t="s">
        <v>558</v>
      </c>
      <c r="I37" s="103" t="s">
        <v>1765</v>
      </c>
      <c r="J37" s="102">
        <v>247.6</v>
      </c>
      <c r="K37" s="133">
        <v>5</v>
      </c>
      <c r="L37" s="87"/>
      <c r="M37" s="131">
        <f t="shared" si="0"/>
        <v>0</v>
      </c>
      <c r="N37" s="132"/>
      <c r="O37" s="170"/>
      <c r="P37" s="170"/>
      <c r="Q37" s="97" t="s">
        <v>705</v>
      </c>
      <c r="R37" s="19" t="s">
        <v>900</v>
      </c>
      <c r="S37" s="2" t="s">
        <v>706</v>
      </c>
      <c r="T37" s="20">
        <v>50</v>
      </c>
      <c r="U37" s="13">
        <v>-34</v>
      </c>
      <c r="V37" s="26"/>
    </row>
    <row r="38" spans="1:22" ht="32.25" customHeight="1" x14ac:dyDescent="0.2">
      <c r="A38" s="23">
        <v>22</v>
      </c>
      <c r="B38" s="1" t="str">
        <f t="shared" si="2"/>
        <v>фото</v>
      </c>
      <c r="C38" s="1"/>
      <c r="D38" s="98">
        <v>6153</v>
      </c>
      <c r="E38" s="99" t="s">
        <v>657</v>
      </c>
      <c r="F38" s="100" t="s">
        <v>155</v>
      </c>
      <c r="G38" s="101" t="s">
        <v>654</v>
      </c>
      <c r="H38" s="103" t="s">
        <v>558</v>
      </c>
      <c r="I38" s="103" t="s">
        <v>1765</v>
      </c>
      <c r="J38" s="102">
        <v>214.79999999999998</v>
      </c>
      <c r="K38" s="133">
        <v>5</v>
      </c>
      <c r="L38" s="87"/>
      <c r="M38" s="131">
        <f t="shared" si="0"/>
        <v>0</v>
      </c>
      <c r="N38" s="132"/>
      <c r="O38" s="170"/>
      <c r="P38" s="170"/>
      <c r="Q38" s="97" t="s">
        <v>657</v>
      </c>
      <c r="R38" s="19" t="s">
        <v>900</v>
      </c>
      <c r="S38" s="2" t="s">
        <v>660</v>
      </c>
      <c r="T38" s="20" t="s">
        <v>116</v>
      </c>
      <c r="U38" s="13">
        <v>-34</v>
      </c>
      <c r="V38" s="26"/>
    </row>
    <row r="39" spans="1:22" ht="32.25" customHeight="1" x14ac:dyDescent="0.2">
      <c r="A39" s="23">
        <v>23</v>
      </c>
      <c r="B39" s="1" t="str">
        <f t="shared" si="2"/>
        <v>фото</v>
      </c>
      <c r="C39" s="1"/>
      <c r="D39" s="98">
        <v>4867</v>
      </c>
      <c r="E39" s="99" t="s">
        <v>657</v>
      </c>
      <c r="F39" s="100" t="s">
        <v>155</v>
      </c>
      <c r="G39" s="101" t="s">
        <v>654</v>
      </c>
      <c r="H39" s="103" t="s">
        <v>694</v>
      </c>
      <c r="I39" s="103" t="s">
        <v>1765</v>
      </c>
      <c r="J39" s="102">
        <v>625.4</v>
      </c>
      <c r="K39" s="133">
        <v>1</v>
      </c>
      <c r="L39" s="87"/>
      <c r="M39" s="131">
        <f t="shared" si="0"/>
        <v>0</v>
      </c>
      <c r="N39" s="132" t="s">
        <v>1238</v>
      </c>
      <c r="O39" s="170"/>
      <c r="P39" s="170"/>
      <c r="Q39" s="97" t="s">
        <v>657</v>
      </c>
      <c r="R39" s="19" t="s">
        <v>900</v>
      </c>
      <c r="S39" s="2" t="s">
        <v>660</v>
      </c>
      <c r="T39" s="20" t="s">
        <v>116</v>
      </c>
      <c r="U39" s="13">
        <v>-34</v>
      </c>
      <c r="V39" s="26"/>
    </row>
    <row r="40" spans="1:22" ht="32.25" customHeight="1" x14ac:dyDescent="0.2">
      <c r="A40" s="23">
        <v>24</v>
      </c>
      <c r="B40" s="1" t="str">
        <f t="shared" si="2"/>
        <v>фото</v>
      </c>
      <c r="C40" s="1"/>
      <c r="D40" s="98">
        <v>14278</v>
      </c>
      <c r="E40" s="99" t="s">
        <v>828</v>
      </c>
      <c r="F40" s="100" t="s">
        <v>155</v>
      </c>
      <c r="G40" s="101" t="s">
        <v>827</v>
      </c>
      <c r="H40" s="103" t="s">
        <v>558</v>
      </c>
      <c r="I40" s="103" t="s">
        <v>1765</v>
      </c>
      <c r="J40" s="102">
        <v>191.29999999999998</v>
      </c>
      <c r="K40" s="133">
        <v>5</v>
      </c>
      <c r="L40" s="87"/>
      <c r="M40" s="131">
        <f t="shared" si="0"/>
        <v>0</v>
      </c>
      <c r="N40" s="132"/>
      <c r="O40" s="170"/>
      <c r="P40" s="170"/>
      <c r="Q40" s="97" t="s">
        <v>828</v>
      </c>
      <c r="R40" s="19" t="s">
        <v>900</v>
      </c>
      <c r="S40" s="2" t="s">
        <v>829</v>
      </c>
      <c r="T40" s="20">
        <v>130</v>
      </c>
      <c r="U40" s="13">
        <v>-34</v>
      </c>
      <c r="V40" s="26"/>
    </row>
    <row r="41" spans="1:22" ht="32.25" customHeight="1" x14ac:dyDescent="0.2">
      <c r="A41" s="23">
        <v>25</v>
      </c>
      <c r="B41" s="1" t="str">
        <f t="shared" si="2"/>
        <v>фото</v>
      </c>
      <c r="C41" s="1" t="str">
        <f t="shared" si="2"/>
        <v>фото</v>
      </c>
      <c r="D41" s="98">
        <v>4798</v>
      </c>
      <c r="E41" s="99" t="s">
        <v>160</v>
      </c>
      <c r="F41" s="100" t="s">
        <v>155</v>
      </c>
      <c r="G41" s="101" t="s">
        <v>197</v>
      </c>
      <c r="H41" s="103" t="s">
        <v>558</v>
      </c>
      <c r="I41" s="103" t="s">
        <v>1765</v>
      </c>
      <c r="J41" s="102">
        <v>203.79999999999998</v>
      </c>
      <c r="K41" s="133">
        <v>5</v>
      </c>
      <c r="L41" s="87"/>
      <c r="M41" s="131">
        <f t="shared" si="0"/>
        <v>0</v>
      </c>
      <c r="N41" s="132"/>
      <c r="O41" s="170"/>
      <c r="P41" s="170"/>
      <c r="Q41" s="97" t="s">
        <v>449</v>
      </c>
      <c r="R41" s="19" t="s">
        <v>450</v>
      </c>
      <c r="S41" s="2" t="s">
        <v>79</v>
      </c>
      <c r="T41" s="20">
        <v>200</v>
      </c>
      <c r="U41" s="13">
        <v>-30</v>
      </c>
      <c r="V41" s="26"/>
    </row>
    <row r="42" spans="1:22" ht="32.25" customHeight="1" x14ac:dyDescent="0.2">
      <c r="A42" s="23">
        <v>26</v>
      </c>
      <c r="B42" s="1" t="str">
        <f t="shared" si="2"/>
        <v>фото</v>
      </c>
      <c r="C42" s="1" t="str">
        <f t="shared" si="2"/>
        <v>фото</v>
      </c>
      <c r="D42" s="98">
        <v>4836</v>
      </c>
      <c r="E42" s="99" t="s">
        <v>160</v>
      </c>
      <c r="F42" s="100" t="s">
        <v>155</v>
      </c>
      <c r="G42" s="101" t="s">
        <v>197</v>
      </c>
      <c r="H42" s="103" t="s">
        <v>694</v>
      </c>
      <c r="I42" s="103" t="s">
        <v>1765</v>
      </c>
      <c r="J42" s="102">
        <v>586.4</v>
      </c>
      <c r="K42" s="133">
        <v>1</v>
      </c>
      <c r="L42" s="87"/>
      <c r="M42" s="131">
        <f t="shared" si="0"/>
        <v>0</v>
      </c>
      <c r="N42" s="132" t="s">
        <v>1238</v>
      </c>
      <c r="O42" s="170"/>
      <c r="P42" s="170"/>
      <c r="Q42" s="97" t="s">
        <v>449</v>
      </c>
      <c r="R42" s="19" t="s">
        <v>450</v>
      </c>
      <c r="S42" s="2" t="s">
        <v>79</v>
      </c>
      <c r="T42" s="20">
        <v>200</v>
      </c>
      <c r="U42" s="13">
        <v>-30</v>
      </c>
      <c r="V42" s="26"/>
    </row>
    <row r="43" spans="1:22" ht="32.25" customHeight="1" x14ac:dyDescent="0.2">
      <c r="A43" s="23">
        <v>27</v>
      </c>
      <c r="B43" s="1" t="str">
        <f t="shared" si="2"/>
        <v>фото</v>
      </c>
      <c r="C43" s="1" t="str">
        <f t="shared" si="2"/>
        <v>фото</v>
      </c>
      <c r="D43" s="98">
        <v>6155</v>
      </c>
      <c r="E43" s="99" t="s">
        <v>831</v>
      </c>
      <c r="F43" s="100" t="s">
        <v>155</v>
      </c>
      <c r="G43" s="101" t="s">
        <v>830</v>
      </c>
      <c r="H43" s="103" t="s">
        <v>558</v>
      </c>
      <c r="I43" s="103" t="s">
        <v>1765</v>
      </c>
      <c r="J43" s="102">
        <v>285.10000000000002</v>
      </c>
      <c r="K43" s="133">
        <v>5</v>
      </c>
      <c r="L43" s="87"/>
      <c r="M43" s="131">
        <f t="shared" si="0"/>
        <v>0</v>
      </c>
      <c r="N43" s="132"/>
      <c r="O43" s="170"/>
      <c r="P43" s="170"/>
      <c r="Q43" s="97" t="s">
        <v>831</v>
      </c>
      <c r="R43" s="19" t="s">
        <v>833</v>
      </c>
      <c r="S43" s="2" t="s">
        <v>832</v>
      </c>
      <c r="T43" s="20">
        <v>50</v>
      </c>
      <c r="U43" s="13">
        <v>-34</v>
      </c>
      <c r="V43" s="26"/>
    </row>
    <row r="44" spans="1:22" ht="32.25" customHeight="1" x14ac:dyDescent="0.2">
      <c r="A44" s="23">
        <v>28</v>
      </c>
      <c r="B44" s="1" t="str">
        <f t="shared" si="2"/>
        <v>фото</v>
      </c>
      <c r="C44" s="1" t="str">
        <f t="shared" si="2"/>
        <v>фото</v>
      </c>
      <c r="D44" s="98">
        <v>10161</v>
      </c>
      <c r="E44" s="99" t="s">
        <v>708</v>
      </c>
      <c r="F44" s="100" t="s">
        <v>155</v>
      </c>
      <c r="G44" s="101" t="s">
        <v>707</v>
      </c>
      <c r="H44" s="103" t="s">
        <v>558</v>
      </c>
      <c r="I44" s="103" t="s">
        <v>1765</v>
      </c>
      <c r="J44" s="102">
        <v>247.6</v>
      </c>
      <c r="K44" s="133">
        <v>5</v>
      </c>
      <c r="L44" s="87"/>
      <c r="M44" s="131">
        <f t="shared" si="0"/>
        <v>0</v>
      </c>
      <c r="N44" s="132"/>
      <c r="O44" s="170"/>
      <c r="P44" s="170"/>
      <c r="Q44" s="97" t="s">
        <v>710</v>
      </c>
      <c r="R44" s="19" t="s">
        <v>711</v>
      </c>
      <c r="S44" s="2" t="s">
        <v>709</v>
      </c>
      <c r="T44" s="20">
        <v>150</v>
      </c>
      <c r="U44" s="13">
        <v>-34</v>
      </c>
      <c r="V44" s="26"/>
    </row>
    <row r="45" spans="1:22" ht="32.25" customHeight="1" x14ac:dyDescent="0.2">
      <c r="A45" s="23">
        <v>29</v>
      </c>
      <c r="B45" s="1" t="str">
        <f t="shared" si="2"/>
        <v>фото</v>
      </c>
      <c r="C45" s="1" t="str">
        <f t="shared" si="2"/>
        <v>фото</v>
      </c>
      <c r="D45" s="98">
        <v>14653</v>
      </c>
      <c r="E45" s="99" t="s">
        <v>708</v>
      </c>
      <c r="F45" s="100" t="s">
        <v>155</v>
      </c>
      <c r="G45" s="101" t="s">
        <v>707</v>
      </c>
      <c r="H45" s="103" t="s">
        <v>694</v>
      </c>
      <c r="I45" s="103" t="s">
        <v>1765</v>
      </c>
      <c r="J45" s="102">
        <v>664.5</v>
      </c>
      <c r="K45" s="133">
        <v>1</v>
      </c>
      <c r="L45" s="87"/>
      <c r="M45" s="131">
        <f t="shared" si="0"/>
        <v>0</v>
      </c>
      <c r="N45" s="132" t="s">
        <v>1238</v>
      </c>
      <c r="O45" s="170"/>
      <c r="P45" s="170"/>
      <c r="Q45" s="97" t="s">
        <v>710</v>
      </c>
      <c r="R45" s="19" t="s">
        <v>711</v>
      </c>
      <c r="S45" s="2" t="s">
        <v>709</v>
      </c>
      <c r="T45" s="20">
        <v>150</v>
      </c>
      <c r="U45" s="13">
        <v>-34</v>
      </c>
      <c r="V45" s="26"/>
    </row>
    <row r="46" spans="1:22" ht="32.25" customHeight="1" x14ac:dyDescent="0.2">
      <c r="A46" s="23">
        <v>30</v>
      </c>
      <c r="B46" s="1" t="str">
        <f t="shared" si="2"/>
        <v>фото</v>
      </c>
      <c r="C46" s="1" t="str">
        <f t="shared" si="2"/>
        <v>фото</v>
      </c>
      <c r="D46" s="98">
        <v>4799</v>
      </c>
      <c r="E46" s="99" t="s">
        <v>161</v>
      </c>
      <c r="F46" s="100" t="s">
        <v>155</v>
      </c>
      <c r="G46" s="101" t="s">
        <v>198</v>
      </c>
      <c r="H46" s="103" t="s">
        <v>558</v>
      </c>
      <c r="I46" s="103" t="s">
        <v>1765</v>
      </c>
      <c r="J46" s="102">
        <v>203.79999999999998</v>
      </c>
      <c r="K46" s="133">
        <v>5</v>
      </c>
      <c r="L46" s="87"/>
      <c r="M46" s="131">
        <f t="shared" si="0"/>
        <v>0</v>
      </c>
      <c r="N46" s="132"/>
      <c r="O46" s="170"/>
      <c r="P46" s="170"/>
      <c r="Q46" s="97" t="s">
        <v>451</v>
      </c>
      <c r="R46" s="19" t="s">
        <v>668</v>
      </c>
      <c r="S46" s="2" t="s">
        <v>80</v>
      </c>
      <c r="T46" s="20">
        <v>60</v>
      </c>
      <c r="U46" s="13">
        <v>-30</v>
      </c>
      <c r="V46" s="26"/>
    </row>
    <row r="47" spans="1:22" ht="32.25" customHeight="1" x14ac:dyDescent="0.2">
      <c r="A47" s="23">
        <v>31</v>
      </c>
      <c r="B47" s="1" t="str">
        <f t="shared" si="2"/>
        <v>фото</v>
      </c>
      <c r="C47" s="1" t="str">
        <f t="shared" si="2"/>
        <v>фото</v>
      </c>
      <c r="D47" s="98">
        <v>14654</v>
      </c>
      <c r="E47" s="99" t="s">
        <v>161</v>
      </c>
      <c r="F47" s="100" t="s">
        <v>155</v>
      </c>
      <c r="G47" s="101" t="s">
        <v>198</v>
      </c>
      <c r="H47" s="103" t="s">
        <v>694</v>
      </c>
      <c r="I47" s="103" t="s">
        <v>1765</v>
      </c>
      <c r="J47" s="102">
        <v>586.4</v>
      </c>
      <c r="K47" s="133">
        <v>1</v>
      </c>
      <c r="L47" s="87"/>
      <c r="M47" s="131">
        <f t="shared" si="0"/>
        <v>0</v>
      </c>
      <c r="N47" s="132" t="s">
        <v>1238</v>
      </c>
      <c r="O47" s="170"/>
      <c r="P47" s="170"/>
      <c r="Q47" s="97" t="s">
        <v>451</v>
      </c>
      <c r="R47" s="19" t="s">
        <v>668</v>
      </c>
      <c r="S47" s="2" t="s">
        <v>80</v>
      </c>
      <c r="T47" s="20">
        <v>60</v>
      </c>
      <c r="U47" s="13">
        <v>-30</v>
      </c>
      <c r="V47" s="26"/>
    </row>
    <row r="48" spans="1:22" ht="32.25" customHeight="1" x14ac:dyDescent="0.2">
      <c r="A48" s="23">
        <v>32</v>
      </c>
      <c r="B48" s="1" t="str">
        <f t="shared" si="2"/>
        <v>фото</v>
      </c>
      <c r="C48" s="1" t="str">
        <f t="shared" si="2"/>
        <v>фото</v>
      </c>
      <c r="D48" s="98">
        <v>4800</v>
      </c>
      <c r="E48" s="99" t="s">
        <v>162</v>
      </c>
      <c r="F48" s="100" t="s">
        <v>155</v>
      </c>
      <c r="G48" s="101" t="s">
        <v>194</v>
      </c>
      <c r="H48" s="103" t="s">
        <v>558</v>
      </c>
      <c r="I48" s="103" t="s">
        <v>1765</v>
      </c>
      <c r="J48" s="102">
        <v>191.29999999999998</v>
      </c>
      <c r="K48" s="133">
        <v>5</v>
      </c>
      <c r="L48" s="87"/>
      <c r="M48" s="131">
        <f t="shared" si="0"/>
        <v>0</v>
      </c>
      <c r="N48" s="132"/>
      <c r="O48" s="170"/>
      <c r="P48" s="170"/>
      <c r="Q48" s="97" t="s">
        <v>452</v>
      </c>
      <c r="R48" s="19" t="s">
        <v>453</v>
      </c>
      <c r="S48" s="2" t="s">
        <v>77</v>
      </c>
      <c r="T48" s="20">
        <v>120</v>
      </c>
      <c r="U48" s="13">
        <v>-30</v>
      </c>
      <c r="V48" s="26"/>
    </row>
    <row r="49" spans="1:22" ht="32.25" customHeight="1" x14ac:dyDescent="0.2">
      <c r="A49" s="23">
        <v>33</v>
      </c>
      <c r="B49" s="1" t="str">
        <f t="shared" si="2"/>
        <v>фото</v>
      </c>
      <c r="C49" s="1" t="str">
        <f t="shared" si="2"/>
        <v>фото</v>
      </c>
      <c r="D49" s="98">
        <v>10176</v>
      </c>
      <c r="E49" s="99" t="s">
        <v>162</v>
      </c>
      <c r="F49" s="100" t="s">
        <v>155</v>
      </c>
      <c r="G49" s="101" t="s">
        <v>194</v>
      </c>
      <c r="H49" s="103" t="s">
        <v>694</v>
      </c>
      <c r="I49" s="103" t="s">
        <v>1765</v>
      </c>
      <c r="J49" s="102">
        <v>586.4</v>
      </c>
      <c r="K49" s="133">
        <v>1</v>
      </c>
      <c r="L49" s="87"/>
      <c r="M49" s="131">
        <f t="shared" si="0"/>
        <v>0</v>
      </c>
      <c r="N49" s="132" t="s">
        <v>1238</v>
      </c>
      <c r="O49" s="170"/>
      <c r="P49" s="170"/>
      <c r="Q49" s="97" t="s">
        <v>452</v>
      </c>
      <c r="R49" s="19" t="s">
        <v>453</v>
      </c>
      <c r="S49" s="2" t="s">
        <v>77</v>
      </c>
      <c r="T49" s="20">
        <v>120</v>
      </c>
      <c r="U49" s="13">
        <v>-30</v>
      </c>
      <c r="V49" s="26"/>
    </row>
    <row r="50" spans="1:22" ht="32.25" customHeight="1" x14ac:dyDescent="0.2">
      <c r="A50" s="23">
        <v>34</v>
      </c>
      <c r="B50" s="1" t="str">
        <f t="shared" si="2"/>
        <v>фото</v>
      </c>
      <c r="C50" s="1" t="str">
        <f t="shared" si="2"/>
        <v>фото</v>
      </c>
      <c r="D50" s="98">
        <v>4801</v>
      </c>
      <c r="E50" s="99" t="s">
        <v>163</v>
      </c>
      <c r="F50" s="100" t="s">
        <v>155</v>
      </c>
      <c r="G50" s="101" t="s">
        <v>206</v>
      </c>
      <c r="H50" s="103" t="s">
        <v>558</v>
      </c>
      <c r="I50" s="103" t="s">
        <v>1765</v>
      </c>
      <c r="J50" s="102">
        <v>203.79999999999998</v>
      </c>
      <c r="K50" s="133">
        <v>5</v>
      </c>
      <c r="L50" s="87"/>
      <c r="M50" s="131">
        <f t="shared" si="0"/>
        <v>0</v>
      </c>
      <c r="N50" s="132"/>
      <c r="O50" s="170"/>
      <c r="P50" s="170"/>
      <c r="Q50" s="97" t="s">
        <v>454</v>
      </c>
      <c r="R50" s="19" t="s">
        <v>455</v>
      </c>
      <c r="S50" s="2" t="s">
        <v>86</v>
      </c>
      <c r="T50" s="20">
        <v>150</v>
      </c>
      <c r="U50" s="13">
        <v>-30</v>
      </c>
      <c r="V50" s="26"/>
    </row>
    <row r="51" spans="1:22" ht="32.25" customHeight="1" x14ac:dyDescent="0.2">
      <c r="A51" s="23">
        <v>35</v>
      </c>
      <c r="B51" s="1" t="str">
        <f t="shared" si="2"/>
        <v>фото</v>
      </c>
      <c r="C51" s="1"/>
      <c r="D51" s="98">
        <v>6156</v>
      </c>
      <c r="E51" s="99" t="s">
        <v>713</v>
      </c>
      <c r="F51" s="100" t="s">
        <v>155</v>
      </c>
      <c r="G51" s="101" t="s">
        <v>712</v>
      </c>
      <c r="H51" s="103" t="s">
        <v>558</v>
      </c>
      <c r="I51" s="103" t="s">
        <v>1765</v>
      </c>
      <c r="J51" s="102">
        <v>269.40000000000003</v>
      </c>
      <c r="K51" s="133">
        <v>5</v>
      </c>
      <c r="L51" s="87"/>
      <c r="M51" s="131">
        <f t="shared" si="0"/>
        <v>0</v>
      </c>
      <c r="N51" s="132"/>
      <c r="O51" s="170"/>
      <c r="P51" s="170"/>
      <c r="Q51" s="97" t="s">
        <v>713</v>
      </c>
      <c r="R51" s="19" t="s">
        <v>900</v>
      </c>
      <c r="S51" s="2" t="s">
        <v>714</v>
      </c>
      <c r="T51" s="20">
        <v>50</v>
      </c>
      <c r="U51" s="13">
        <v>-34</v>
      </c>
      <c r="V51" s="26"/>
    </row>
    <row r="52" spans="1:22" ht="32.25" customHeight="1" x14ac:dyDescent="0.2">
      <c r="A52" s="23">
        <v>36</v>
      </c>
      <c r="B52" s="1" t="str">
        <f t="shared" si="2"/>
        <v>фото</v>
      </c>
      <c r="C52" s="1" t="str">
        <f t="shared" si="2"/>
        <v>фото</v>
      </c>
      <c r="D52" s="98">
        <v>4803</v>
      </c>
      <c r="E52" s="99" t="s">
        <v>164</v>
      </c>
      <c r="F52" s="100" t="s">
        <v>155</v>
      </c>
      <c r="G52" s="101" t="s">
        <v>199</v>
      </c>
      <c r="H52" s="103" t="s">
        <v>558</v>
      </c>
      <c r="I52" s="103" t="s">
        <v>1765</v>
      </c>
      <c r="J52" s="102">
        <v>203.79999999999998</v>
      </c>
      <c r="K52" s="133">
        <v>5</v>
      </c>
      <c r="L52" s="87"/>
      <c r="M52" s="131">
        <f t="shared" si="0"/>
        <v>0</v>
      </c>
      <c r="N52" s="132"/>
      <c r="O52" s="170"/>
      <c r="P52" s="170"/>
      <c r="Q52" s="97" t="s">
        <v>456</v>
      </c>
      <c r="R52" s="19" t="s">
        <v>457</v>
      </c>
      <c r="S52" s="2" t="s">
        <v>81</v>
      </c>
      <c r="T52" s="20">
        <v>50</v>
      </c>
      <c r="U52" s="13">
        <v>-30</v>
      </c>
      <c r="V52" s="26"/>
    </row>
    <row r="53" spans="1:22" ht="32.25" customHeight="1" x14ac:dyDescent="0.2">
      <c r="A53" s="23">
        <v>37</v>
      </c>
      <c r="B53" s="1" t="str">
        <f t="shared" si="2"/>
        <v>фото</v>
      </c>
      <c r="C53" s="1"/>
      <c r="D53" s="98">
        <v>14646</v>
      </c>
      <c r="E53" s="99" t="s">
        <v>902</v>
      </c>
      <c r="F53" s="100" t="s">
        <v>155</v>
      </c>
      <c r="G53" s="101" t="s">
        <v>903</v>
      </c>
      <c r="H53" s="103" t="s">
        <v>558</v>
      </c>
      <c r="I53" s="103" t="s">
        <v>1765</v>
      </c>
      <c r="J53" s="102">
        <v>365.20000000000005</v>
      </c>
      <c r="K53" s="133">
        <v>5</v>
      </c>
      <c r="L53" s="87"/>
      <c r="M53" s="131">
        <f t="shared" si="0"/>
        <v>0</v>
      </c>
      <c r="N53" s="132" t="s">
        <v>900</v>
      </c>
      <c r="O53" s="170"/>
      <c r="P53" s="170"/>
      <c r="Q53" s="97" t="s">
        <v>904</v>
      </c>
      <c r="R53" s="19" t="s">
        <v>900</v>
      </c>
      <c r="S53" s="2" t="s">
        <v>905</v>
      </c>
      <c r="T53" s="20" t="s">
        <v>665</v>
      </c>
      <c r="U53" s="13">
        <v>-34</v>
      </c>
      <c r="V53" s="26"/>
    </row>
    <row r="54" spans="1:22" ht="32.25" customHeight="1" x14ac:dyDescent="0.2">
      <c r="A54" s="23">
        <v>38</v>
      </c>
      <c r="B54" s="1" t="str">
        <f t="shared" si="2"/>
        <v>фото</v>
      </c>
      <c r="C54" s="1"/>
      <c r="D54" s="98">
        <v>5495</v>
      </c>
      <c r="E54" s="99" t="s">
        <v>386</v>
      </c>
      <c r="F54" s="100" t="s">
        <v>155</v>
      </c>
      <c r="G54" s="101" t="s">
        <v>385</v>
      </c>
      <c r="H54" s="103" t="s">
        <v>558</v>
      </c>
      <c r="I54" s="103" t="s">
        <v>1765</v>
      </c>
      <c r="J54" s="102">
        <v>269.40000000000003</v>
      </c>
      <c r="K54" s="133">
        <v>5</v>
      </c>
      <c r="L54" s="87"/>
      <c r="M54" s="131">
        <f t="shared" si="0"/>
        <v>0</v>
      </c>
      <c r="N54" s="132"/>
      <c r="O54" s="170"/>
      <c r="P54" s="170"/>
      <c r="Q54" s="97" t="s">
        <v>386</v>
      </c>
      <c r="R54" s="19" t="s">
        <v>900</v>
      </c>
      <c r="S54" s="2" t="s">
        <v>387</v>
      </c>
      <c r="T54" s="20" t="s">
        <v>121</v>
      </c>
      <c r="U54" s="13">
        <v>-30</v>
      </c>
      <c r="V54" s="26"/>
    </row>
    <row r="55" spans="1:22" ht="32.25" customHeight="1" x14ac:dyDescent="0.2">
      <c r="A55" s="23">
        <v>39</v>
      </c>
      <c r="B55" s="1" t="str">
        <f t="shared" si="2"/>
        <v>фото</v>
      </c>
      <c r="C55" s="1"/>
      <c r="D55" s="98">
        <v>10177</v>
      </c>
      <c r="E55" s="99" t="s">
        <v>386</v>
      </c>
      <c r="F55" s="100" t="s">
        <v>155</v>
      </c>
      <c r="G55" s="101" t="s">
        <v>385</v>
      </c>
      <c r="H55" s="103" t="s">
        <v>694</v>
      </c>
      <c r="I55" s="103" t="s">
        <v>1765</v>
      </c>
      <c r="J55" s="102">
        <v>664.5</v>
      </c>
      <c r="K55" s="133">
        <v>1</v>
      </c>
      <c r="L55" s="87"/>
      <c r="M55" s="131">
        <f t="shared" si="0"/>
        <v>0</v>
      </c>
      <c r="N55" s="132" t="s">
        <v>1238</v>
      </c>
      <c r="O55" s="170"/>
      <c r="P55" s="170"/>
      <c r="Q55" s="97" t="s">
        <v>386</v>
      </c>
      <c r="R55" s="19" t="s">
        <v>900</v>
      </c>
      <c r="S55" s="2" t="s">
        <v>387</v>
      </c>
      <c r="T55" s="20" t="s">
        <v>121</v>
      </c>
      <c r="U55" s="13">
        <v>-30</v>
      </c>
      <c r="V55" s="26"/>
    </row>
    <row r="56" spans="1:22" ht="32.25" customHeight="1" x14ac:dyDescent="0.2">
      <c r="A56" s="23">
        <v>40</v>
      </c>
      <c r="B56" s="1" t="str">
        <f t="shared" si="2"/>
        <v>фото</v>
      </c>
      <c r="C56" s="1" t="str">
        <f t="shared" si="2"/>
        <v>фото</v>
      </c>
      <c r="D56" s="98">
        <v>4804</v>
      </c>
      <c r="E56" s="99" t="s">
        <v>165</v>
      </c>
      <c r="F56" s="100" t="s">
        <v>155</v>
      </c>
      <c r="G56" s="101" t="s">
        <v>201</v>
      </c>
      <c r="H56" s="103" t="s">
        <v>558</v>
      </c>
      <c r="I56" s="103" t="s">
        <v>1765</v>
      </c>
      <c r="J56" s="102">
        <v>258.5</v>
      </c>
      <c r="K56" s="133">
        <v>5</v>
      </c>
      <c r="L56" s="87"/>
      <c r="M56" s="131">
        <f t="shared" si="0"/>
        <v>0</v>
      </c>
      <c r="N56" s="132"/>
      <c r="O56" s="170"/>
      <c r="P56" s="170"/>
      <c r="Q56" s="97" t="s">
        <v>458</v>
      </c>
      <c r="R56" s="19" t="s">
        <v>459</v>
      </c>
      <c r="S56" s="2" t="s">
        <v>82</v>
      </c>
      <c r="T56" s="20">
        <v>120</v>
      </c>
      <c r="U56" s="13">
        <v>-30</v>
      </c>
      <c r="V56" s="26"/>
    </row>
    <row r="57" spans="1:22" ht="32.25" customHeight="1" x14ac:dyDescent="0.2">
      <c r="A57" s="23">
        <v>41</v>
      </c>
      <c r="B57" s="1" t="str">
        <f t="shared" si="2"/>
        <v>фото</v>
      </c>
      <c r="C57" s="1" t="str">
        <f t="shared" si="2"/>
        <v>фото</v>
      </c>
      <c r="D57" s="98">
        <v>7268</v>
      </c>
      <c r="E57" s="99" t="s">
        <v>165</v>
      </c>
      <c r="F57" s="100" t="s">
        <v>155</v>
      </c>
      <c r="G57" s="101" t="s">
        <v>201</v>
      </c>
      <c r="H57" s="103" t="s">
        <v>694</v>
      </c>
      <c r="I57" s="103" t="s">
        <v>1765</v>
      </c>
      <c r="J57" s="102">
        <v>664.5</v>
      </c>
      <c r="K57" s="133">
        <v>1</v>
      </c>
      <c r="L57" s="87"/>
      <c r="M57" s="131">
        <f t="shared" si="0"/>
        <v>0</v>
      </c>
      <c r="N57" s="132" t="s">
        <v>1238</v>
      </c>
      <c r="O57" s="170"/>
      <c r="P57" s="170"/>
      <c r="Q57" s="97" t="s">
        <v>458</v>
      </c>
      <c r="R57" s="19" t="s">
        <v>459</v>
      </c>
      <c r="S57" s="2" t="s">
        <v>82</v>
      </c>
      <c r="T57" s="20">
        <v>120</v>
      </c>
      <c r="U57" s="13">
        <v>-30</v>
      </c>
      <c r="V57" s="26"/>
    </row>
    <row r="58" spans="1:22" ht="32.25" customHeight="1" x14ac:dyDescent="0.2">
      <c r="A58" s="23">
        <v>42</v>
      </c>
      <c r="B58" s="1" t="str">
        <f t="shared" si="2"/>
        <v>фото</v>
      </c>
      <c r="C58" s="1"/>
      <c r="D58" s="98">
        <v>5496</v>
      </c>
      <c r="E58" s="99" t="s">
        <v>389</v>
      </c>
      <c r="F58" s="100" t="s">
        <v>155</v>
      </c>
      <c r="G58" s="101" t="s">
        <v>388</v>
      </c>
      <c r="H58" s="103" t="s">
        <v>558</v>
      </c>
      <c r="I58" s="103" t="s">
        <v>1765</v>
      </c>
      <c r="J58" s="102">
        <v>269.40000000000003</v>
      </c>
      <c r="K58" s="133">
        <v>5</v>
      </c>
      <c r="L58" s="87"/>
      <c r="M58" s="131">
        <f t="shared" si="0"/>
        <v>0</v>
      </c>
      <c r="N58" s="132"/>
      <c r="O58" s="170"/>
      <c r="P58" s="170"/>
      <c r="Q58" s="97" t="s">
        <v>389</v>
      </c>
      <c r="R58" s="19" t="s">
        <v>900</v>
      </c>
      <c r="S58" s="2" t="s">
        <v>390</v>
      </c>
      <c r="T58" s="20" t="s">
        <v>241</v>
      </c>
      <c r="U58" s="13">
        <v>-30</v>
      </c>
      <c r="V58" s="26"/>
    </row>
    <row r="59" spans="1:22" ht="32.25" customHeight="1" x14ac:dyDescent="0.2">
      <c r="A59" s="23">
        <v>43</v>
      </c>
      <c r="B59" s="1" t="str">
        <f t="shared" si="2"/>
        <v>фото</v>
      </c>
      <c r="C59" s="1"/>
      <c r="D59" s="98">
        <v>7353</v>
      </c>
      <c r="E59" s="99" t="s">
        <v>1596</v>
      </c>
      <c r="F59" s="100" t="s">
        <v>155</v>
      </c>
      <c r="G59" s="101" t="s">
        <v>1597</v>
      </c>
      <c r="H59" s="103" t="s">
        <v>560</v>
      </c>
      <c r="I59" s="103" t="s">
        <v>1775</v>
      </c>
      <c r="J59" s="102">
        <v>330.40000000000003</v>
      </c>
      <c r="K59" s="133">
        <v>5</v>
      </c>
      <c r="L59" s="87"/>
      <c r="M59" s="131">
        <f t="shared" si="0"/>
        <v>0</v>
      </c>
      <c r="N59" s="132" t="s">
        <v>1238</v>
      </c>
      <c r="O59" s="170"/>
      <c r="P59" s="170"/>
      <c r="Q59" s="97" t="s">
        <v>1596</v>
      </c>
      <c r="R59" s="19" t="s">
        <v>900</v>
      </c>
      <c r="S59" s="2" t="s">
        <v>1603</v>
      </c>
      <c r="T59" s="20" t="s">
        <v>42</v>
      </c>
      <c r="U59" s="13">
        <v>-30</v>
      </c>
      <c r="V59" s="26"/>
    </row>
    <row r="60" spans="1:22" ht="32.25" customHeight="1" x14ac:dyDescent="0.2">
      <c r="A60" s="23">
        <v>44</v>
      </c>
      <c r="B60" s="1" t="str">
        <f t="shared" si="2"/>
        <v>фото</v>
      </c>
      <c r="C60" s="1"/>
      <c r="D60" s="98">
        <v>12521</v>
      </c>
      <c r="E60" s="99" t="s">
        <v>1250</v>
      </c>
      <c r="F60" s="100" t="s">
        <v>155</v>
      </c>
      <c r="G60" s="101" t="s">
        <v>1251</v>
      </c>
      <c r="H60" s="103" t="s">
        <v>558</v>
      </c>
      <c r="I60" s="103" t="s">
        <v>1765</v>
      </c>
      <c r="J60" s="102">
        <v>269.40000000000003</v>
      </c>
      <c r="K60" s="133">
        <v>5</v>
      </c>
      <c r="L60" s="87"/>
      <c r="M60" s="131">
        <f t="shared" si="0"/>
        <v>0</v>
      </c>
      <c r="N60" s="132" t="s">
        <v>900</v>
      </c>
      <c r="O60" s="170"/>
      <c r="P60" s="170"/>
      <c r="Q60" s="97" t="s">
        <v>1250</v>
      </c>
      <c r="R60" s="19" t="s">
        <v>900</v>
      </c>
      <c r="S60" s="2" t="s">
        <v>1304</v>
      </c>
      <c r="T60" s="20" t="s">
        <v>119</v>
      </c>
      <c r="U60" s="13">
        <v>-34</v>
      </c>
      <c r="V60" s="26"/>
    </row>
    <row r="61" spans="1:22" ht="32.25" customHeight="1" x14ac:dyDescent="0.2">
      <c r="A61" s="23">
        <v>45</v>
      </c>
      <c r="B61" s="1" t="str">
        <f t="shared" si="2"/>
        <v>фото</v>
      </c>
      <c r="C61" s="1"/>
      <c r="D61" s="98">
        <v>14657</v>
      </c>
      <c r="E61" s="99" t="s">
        <v>909</v>
      </c>
      <c r="F61" s="100" t="s">
        <v>155</v>
      </c>
      <c r="G61" s="101" t="s">
        <v>910</v>
      </c>
      <c r="H61" s="103" t="s">
        <v>558</v>
      </c>
      <c r="I61" s="103" t="s">
        <v>1765</v>
      </c>
      <c r="J61" s="102">
        <v>300.70000000000005</v>
      </c>
      <c r="K61" s="133">
        <v>5</v>
      </c>
      <c r="L61" s="87"/>
      <c r="M61" s="131">
        <f t="shared" si="0"/>
        <v>0</v>
      </c>
      <c r="N61" s="132"/>
      <c r="O61" s="170"/>
      <c r="P61" s="170"/>
      <c r="Q61" s="97" t="s">
        <v>909</v>
      </c>
      <c r="R61" s="19" t="s">
        <v>900</v>
      </c>
      <c r="S61" s="2" t="s">
        <v>911</v>
      </c>
      <c r="T61" s="20" t="s">
        <v>42</v>
      </c>
      <c r="U61" s="13">
        <v>-34</v>
      </c>
      <c r="V61" s="26"/>
    </row>
    <row r="62" spans="1:22" ht="32.25" customHeight="1" x14ac:dyDescent="0.2">
      <c r="A62" s="23">
        <v>46</v>
      </c>
      <c r="B62" s="1" t="str">
        <f t="shared" si="2"/>
        <v>фото</v>
      </c>
      <c r="C62" s="1"/>
      <c r="D62" s="98">
        <v>14658</v>
      </c>
      <c r="E62" s="99" t="s">
        <v>909</v>
      </c>
      <c r="F62" s="100" t="s">
        <v>155</v>
      </c>
      <c r="G62" s="101" t="s">
        <v>910</v>
      </c>
      <c r="H62" s="103" t="s">
        <v>694</v>
      </c>
      <c r="I62" s="103" t="s">
        <v>1765</v>
      </c>
      <c r="J62" s="102">
        <v>664.5</v>
      </c>
      <c r="K62" s="133">
        <v>5</v>
      </c>
      <c r="L62" s="87"/>
      <c r="M62" s="131">
        <f t="shared" si="0"/>
        <v>0</v>
      </c>
      <c r="N62" s="132" t="s">
        <v>1238</v>
      </c>
      <c r="O62" s="170"/>
      <c r="P62" s="170"/>
      <c r="Q62" s="97" t="s">
        <v>909</v>
      </c>
      <c r="R62" s="19" t="s">
        <v>900</v>
      </c>
      <c r="S62" s="2" t="s">
        <v>911</v>
      </c>
      <c r="T62" s="20" t="s">
        <v>42</v>
      </c>
      <c r="U62" s="13">
        <v>-34</v>
      </c>
      <c r="V62" s="26"/>
    </row>
    <row r="63" spans="1:22" ht="32.25" customHeight="1" x14ac:dyDescent="0.2">
      <c r="A63" s="23">
        <v>47</v>
      </c>
      <c r="B63" s="1" t="str">
        <f t="shared" si="2"/>
        <v>фото</v>
      </c>
      <c r="C63" s="1" t="str">
        <f t="shared" si="2"/>
        <v>фото</v>
      </c>
      <c r="D63" s="98">
        <v>4805</v>
      </c>
      <c r="E63" s="99" t="s">
        <v>296</v>
      </c>
      <c r="F63" s="100" t="s">
        <v>155</v>
      </c>
      <c r="G63" s="101" t="s">
        <v>202</v>
      </c>
      <c r="H63" s="103" t="s">
        <v>558</v>
      </c>
      <c r="I63" s="103" t="s">
        <v>1765</v>
      </c>
      <c r="J63" s="102">
        <v>269.40000000000003</v>
      </c>
      <c r="K63" s="133">
        <v>5</v>
      </c>
      <c r="L63" s="87"/>
      <c r="M63" s="131">
        <f t="shared" si="0"/>
        <v>0</v>
      </c>
      <c r="N63" s="132"/>
      <c r="O63" s="170"/>
      <c r="P63" s="170"/>
      <c r="Q63" s="97" t="s">
        <v>460</v>
      </c>
      <c r="R63" s="19" t="s">
        <v>461</v>
      </c>
      <c r="S63" s="2" t="s">
        <v>127</v>
      </c>
      <c r="T63" s="20">
        <v>100</v>
      </c>
      <c r="U63" s="13">
        <v>-30</v>
      </c>
      <c r="V63" s="26"/>
    </row>
    <row r="64" spans="1:22" ht="32.25" customHeight="1" x14ac:dyDescent="0.2">
      <c r="A64" s="23">
        <v>48</v>
      </c>
      <c r="B64" s="1" t="str">
        <f t="shared" si="2"/>
        <v>фото</v>
      </c>
      <c r="C64" s="1" t="str">
        <f t="shared" si="2"/>
        <v>фото</v>
      </c>
      <c r="D64" s="98">
        <v>10162</v>
      </c>
      <c r="E64" s="99" t="s">
        <v>716</v>
      </c>
      <c r="F64" s="100" t="s">
        <v>155</v>
      </c>
      <c r="G64" s="101" t="s">
        <v>715</v>
      </c>
      <c r="H64" s="103" t="s">
        <v>557</v>
      </c>
      <c r="I64" s="103" t="s">
        <v>1775</v>
      </c>
      <c r="J64" s="102">
        <v>330.40000000000003</v>
      </c>
      <c r="K64" s="133">
        <v>5</v>
      </c>
      <c r="L64" s="87"/>
      <c r="M64" s="131">
        <f t="shared" si="0"/>
        <v>0</v>
      </c>
      <c r="N64" s="132"/>
      <c r="O64" s="170"/>
      <c r="P64" s="170"/>
      <c r="Q64" s="97" t="s">
        <v>718</v>
      </c>
      <c r="R64" s="19" t="s">
        <v>719</v>
      </c>
      <c r="S64" s="2" t="s">
        <v>717</v>
      </c>
      <c r="T64" s="20">
        <v>150</v>
      </c>
      <c r="U64" s="13">
        <v>-34</v>
      </c>
      <c r="V64" s="26"/>
    </row>
    <row r="65" spans="1:22" ht="32.25" customHeight="1" x14ac:dyDescent="0.2">
      <c r="A65" s="23">
        <v>49</v>
      </c>
      <c r="B65" s="1" t="str">
        <f t="shared" si="2"/>
        <v>фото</v>
      </c>
      <c r="C65" s="1" t="str">
        <f t="shared" si="2"/>
        <v>фото</v>
      </c>
      <c r="D65" s="98">
        <v>4806</v>
      </c>
      <c r="E65" s="99" t="s">
        <v>166</v>
      </c>
      <c r="F65" s="100" t="s">
        <v>155</v>
      </c>
      <c r="G65" s="101" t="s">
        <v>204</v>
      </c>
      <c r="H65" s="103" t="s">
        <v>558</v>
      </c>
      <c r="I65" s="103" t="s">
        <v>1765</v>
      </c>
      <c r="J65" s="102">
        <v>203.79999999999998</v>
      </c>
      <c r="K65" s="133">
        <v>5</v>
      </c>
      <c r="L65" s="87"/>
      <c r="M65" s="131">
        <f t="shared" si="0"/>
        <v>0</v>
      </c>
      <c r="N65" s="132"/>
      <c r="O65" s="170"/>
      <c r="P65" s="170"/>
      <c r="Q65" s="97" t="s">
        <v>462</v>
      </c>
      <c r="R65" s="19" t="s">
        <v>463</v>
      </c>
      <c r="S65" s="2" t="s">
        <v>84</v>
      </c>
      <c r="T65" s="20">
        <v>100</v>
      </c>
      <c r="U65" s="13">
        <v>-30</v>
      </c>
      <c r="V65" s="26"/>
    </row>
    <row r="66" spans="1:22" ht="32.25" customHeight="1" x14ac:dyDescent="0.2">
      <c r="A66" s="23">
        <v>50</v>
      </c>
      <c r="B66" s="1" t="str">
        <f t="shared" si="2"/>
        <v>фото</v>
      </c>
      <c r="C66" s="1" t="str">
        <f t="shared" si="2"/>
        <v>фото</v>
      </c>
      <c r="D66" s="98">
        <v>4807</v>
      </c>
      <c r="E66" s="99" t="s">
        <v>167</v>
      </c>
      <c r="F66" s="100" t="s">
        <v>155</v>
      </c>
      <c r="G66" s="101" t="s">
        <v>203</v>
      </c>
      <c r="H66" s="103" t="s">
        <v>558</v>
      </c>
      <c r="I66" s="103" t="s">
        <v>1765</v>
      </c>
      <c r="J66" s="102">
        <v>191.29999999999998</v>
      </c>
      <c r="K66" s="133">
        <v>5</v>
      </c>
      <c r="L66" s="87"/>
      <c r="M66" s="131">
        <f t="shared" si="0"/>
        <v>0</v>
      </c>
      <c r="N66" s="132"/>
      <c r="O66" s="170"/>
      <c r="P66" s="170"/>
      <c r="Q66" s="97" t="s">
        <v>464</v>
      </c>
      <c r="R66" s="19" t="s">
        <v>465</v>
      </c>
      <c r="S66" s="2" t="s">
        <v>83</v>
      </c>
      <c r="T66" s="20">
        <v>120</v>
      </c>
      <c r="U66" s="13">
        <v>-30</v>
      </c>
      <c r="V66" s="26"/>
    </row>
    <row r="67" spans="1:22" ht="32.25" customHeight="1" x14ac:dyDescent="0.2">
      <c r="A67" s="23">
        <v>51</v>
      </c>
      <c r="B67" s="1" t="str">
        <f t="shared" si="2"/>
        <v>фото</v>
      </c>
      <c r="C67" s="1"/>
      <c r="D67" s="98">
        <v>14281</v>
      </c>
      <c r="E67" s="99" t="s">
        <v>1252</v>
      </c>
      <c r="F67" s="100" t="s">
        <v>155</v>
      </c>
      <c r="G67" s="101" t="s">
        <v>1253</v>
      </c>
      <c r="H67" s="103" t="s">
        <v>558</v>
      </c>
      <c r="I67" s="103" t="s">
        <v>1765</v>
      </c>
      <c r="J67" s="102">
        <v>269.40000000000003</v>
      </c>
      <c r="K67" s="133">
        <v>5</v>
      </c>
      <c r="L67" s="87"/>
      <c r="M67" s="131">
        <f t="shared" si="0"/>
        <v>0</v>
      </c>
      <c r="N67" s="132"/>
      <c r="O67" s="170"/>
      <c r="P67" s="170"/>
      <c r="Q67" s="97" t="s">
        <v>1252</v>
      </c>
      <c r="R67" s="19" t="s">
        <v>900</v>
      </c>
      <c r="S67" s="2" t="s">
        <v>1305</v>
      </c>
      <c r="T67" s="20" t="s">
        <v>1306</v>
      </c>
      <c r="U67" s="13">
        <v>-34</v>
      </c>
      <c r="V67" s="26"/>
    </row>
    <row r="68" spans="1:22" ht="32.25" customHeight="1" x14ac:dyDescent="0.2">
      <c r="A68" s="23">
        <v>52</v>
      </c>
      <c r="B68" s="1" t="str">
        <f t="shared" si="2"/>
        <v>фото</v>
      </c>
      <c r="C68" s="1"/>
      <c r="D68" s="98">
        <v>14659</v>
      </c>
      <c r="E68" s="99" t="s">
        <v>912</v>
      </c>
      <c r="F68" s="100" t="s">
        <v>155</v>
      </c>
      <c r="G68" s="101" t="s">
        <v>913</v>
      </c>
      <c r="H68" s="103" t="s">
        <v>558</v>
      </c>
      <c r="I68" s="103" t="s">
        <v>1765</v>
      </c>
      <c r="J68" s="102">
        <v>247.6</v>
      </c>
      <c r="K68" s="133">
        <v>5</v>
      </c>
      <c r="L68" s="87"/>
      <c r="M68" s="131">
        <f t="shared" si="0"/>
        <v>0</v>
      </c>
      <c r="N68" s="132"/>
      <c r="O68" s="170"/>
      <c r="P68" s="170"/>
      <c r="Q68" s="97" t="s">
        <v>912</v>
      </c>
      <c r="R68" s="19" t="s">
        <v>900</v>
      </c>
      <c r="S68" s="2" t="s">
        <v>914</v>
      </c>
      <c r="T68" s="20" t="s">
        <v>240</v>
      </c>
      <c r="U68" s="13">
        <v>-34</v>
      </c>
      <c r="V68" s="26"/>
    </row>
    <row r="69" spans="1:22" ht="32.25" customHeight="1" x14ac:dyDescent="0.2">
      <c r="A69" s="23">
        <v>53</v>
      </c>
      <c r="B69" s="1" t="str">
        <f t="shared" si="2"/>
        <v>фото</v>
      </c>
      <c r="C69" s="1"/>
      <c r="D69" s="98">
        <v>422</v>
      </c>
      <c r="E69" s="99" t="s">
        <v>1598</v>
      </c>
      <c r="F69" s="100" t="s">
        <v>155</v>
      </c>
      <c r="G69" s="101" t="s">
        <v>1599</v>
      </c>
      <c r="H69" s="103" t="s">
        <v>557</v>
      </c>
      <c r="I69" s="103" t="s">
        <v>1775</v>
      </c>
      <c r="J69" s="102">
        <v>330.40000000000003</v>
      </c>
      <c r="K69" s="133">
        <v>5</v>
      </c>
      <c r="L69" s="87"/>
      <c r="M69" s="131">
        <f t="shared" si="0"/>
        <v>0</v>
      </c>
      <c r="N69" s="132" t="s">
        <v>1238</v>
      </c>
      <c r="O69" s="170"/>
      <c r="P69" s="170"/>
      <c r="Q69" s="97" t="s">
        <v>1598</v>
      </c>
      <c r="R69" s="19" t="s">
        <v>900</v>
      </c>
      <c r="S69" s="2" t="s">
        <v>1604</v>
      </c>
      <c r="T69" s="20">
        <v>50</v>
      </c>
      <c r="U69" s="13">
        <v>-30</v>
      </c>
      <c r="V69" s="26"/>
    </row>
    <row r="70" spans="1:22" ht="32.25" customHeight="1" x14ac:dyDescent="0.2">
      <c r="A70" s="23">
        <v>54</v>
      </c>
      <c r="B70" s="1" t="str">
        <f t="shared" si="2"/>
        <v>фото</v>
      </c>
      <c r="C70" s="1" t="str">
        <f t="shared" si="2"/>
        <v>фото</v>
      </c>
      <c r="D70" s="98">
        <v>4809</v>
      </c>
      <c r="E70" s="99" t="s">
        <v>168</v>
      </c>
      <c r="F70" s="100" t="s">
        <v>155</v>
      </c>
      <c r="G70" s="101" t="s">
        <v>205</v>
      </c>
      <c r="H70" s="103" t="s">
        <v>558</v>
      </c>
      <c r="I70" s="103" t="s">
        <v>1765</v>
      </c>
      <c r="J70" s="102">
        <v>191.29999999999998</v>
      </c>
      <c r="K70" s="133">
        <v>5</v>
      </c>
      <c r="L70" s="87"/>
      <c r="M70" s="131">
        <f t="shared" si="0"/>
        <v>0</v>
      </c>
      <c r="N70" s="132"/>
      <c r="O70" s="170"/>
      <c r="P70" s="170"/>
      <c r="Q70" s="97" t="s">
        <v>466</v>
      </c>
      <c r="R70" s="19" t="s">
        <v>467</v>
      </c>
      <c r="S70" s="2" t="s">
        <v>85</v>
      </c>
      <c r="T70" s="20">
        <v>150</v>
      </c>
      <c r="U70" s="13">
        <v>-34</v>
      </c>
      <c r="V70" s="26"/>
    </row>
    <row r="71" spans="1:22" ht="32.25" customHeight="1" x14ac:dyDescent="0.2">
      <c r="A71" s="23">
        <v>55</v>
      </c>
      <c r="B71" s="1" t="str">
        <f t="shared" si="2"/>
        <v>фото</v>
      </c>
      <c r="C71" s="1"/>
      <c r="D71" s="98">
        <v>14660</v>
      </c>
      <c r="E71" s="99" t="s">
        <v>915</v>
      </c>
      <c r="F71" s="100" t="s">
        <v>155</v>
      </c>
      <c r="G71" s="101" t="s">
        <v>916</v>
      </c>
      <c r="H71" s="103" t="s">
        <v>558</v>
      </c>
      <c r="I71" s="103" t="s">
        <v>1765</v>
      </c>
      <c r="J71" s="102">
        <v>203.79999999999998</v>
      </c>
      <c r="K71" s="133">
        <v>5</v>
      </c>
      <c r="L71" s="87"/>
      <c r="M71" s="131">
        <f t="shared" si="0"/>
        <v>0</v>
      </c>
      <c r="N71" s="132"/>
      <c r="O71" s="170"/>
      <c r="P71" s="170"/>
      <c r="Q71" s="97" t="s">
        <v>915</v>
      </c>
      <c r="R71" s="19" t="s">
        <v>900</v>
      </c>
      <c r="S71" s="2" t="s">
        <v>917</v>
      </c>
      <c r="T71" s="20" t="s">
        <v>239</v>
      </c>
      <c r="U71" s="13">
        <v>-34</v>
      </c>
      <c r="V71" s="26"/>
    </row>
    <row r="72" spans="1:22" ht="32.25" customHeight="1" x14ac:dyDescent="0.2">
      <c r="A72" s="23">
        <v>56</v>
      </c>
      <c r="B72" s="1" t="str">
        <f t="shared" si="2"/>
        <v>фото</v>
      </c>
      <c r="C72" s="1"/>
      <c r="D72" s="98">
        <v>14283</v>
      </c>
      <c r="E72" s="99" t="s">
        <v>915</v>
      </c>
      <c r="F72" s="100" t="s">
        <v>155</v>
      </c>
      <c r="G72" s="101" t="s">
        <v>916</v>
      </c>
      <c r="H72" s="103" t="s">
        <v>694</v>
      </c>
      <c r="I72" s="103" t="s">
        <v>1765</v>
      </c>
      <c r="J72" s="102">
        <v>586.4</v>
      </c>
      <c r="K72" s="133">
        <v>1</v>
      </c>
      <c r="L72" s="87"/>
      <c r="M72" s="131">
        <f t="shared" si="0"/>
        <v>0</v>
      </c>
      <c r="N72" s="132" t="s">
        <v>1238</v>
      </c>
      <c r="O72" s="170"/>
      <c r="P72" s="170"/>
      <c r="Q72" s="97" t="s">
        <v>915</v>
      </c>
      <c r="R72" s="19" t="s">
        <v>900</v>
      </c>
      <c r="S72" s="2" t="s">
        <v>917</v>
      </c>
      <c r="T72" s="20" t="s">
        <v>239</v>
      </c>
      <c r="U72" s="13">
        <v>-34</v>
      </c>
      <c r="V72" s="26"/>
    </row>
    <row r="73" spans="1:22" ht="32.25" customHeight="1" x14ac:dyDescent="0.2">
      <c r="A73" s="23">
        <v>57</v>
      </c>
      <c r="B73" s="1" t="str">
        <f t="shared" si="2"/>
        <v>фото</v>
      </c>
      <c r="C73" s="1" t="str">
        <f t="shared" si="2"/>
        <v>фото</v>
      </c>
      <c r="D73" s="98">
        <v>7350</v>
      </c>
      <c r="E73" s="99" t="s">
        <v>835</v>
      </c>
      <c r="F73" s="100" t="s">
        <v>155</v>
      </c>
      <c r="G73" s="101" t="s">
        <v>834</v>
      </c>
      <c r="H73" s="103" t="s">
        <v>558</v>
      </c>
      <c r="I73" s="103" t="s">
        <v>1765</v>
      </c>
      <c r="J73" s="102">
        <v>300.70000000000005</v>
      </c>
      <c r="K73" s="133">
        <v>5</v>
      </c>
      <c r="L73" s="87"/>
      <c r="M73" s="131">
        <f t="shared" si="0"/>
        <v>0</v>
      </c>
      <c r="N73" s="132"/>
      <c r="O73" s="170"/>
      <c r="P73" s="170"/>
      <c r="Q73" s="97" t="s">
        <v>837</v>
      </c>
      <c r="R73" s="19" t="s">
        <v>838</v>
      </c>
      <c r="S73" s="2" t="s">
        <v>1307</v>
      </c>
      <c r="T73" s="20" t="s">
        <v>836</v>
      </c>
      <c r="U73" s="13">
        <v>-34</v>
      </c>
      <c r="V73" s="26"/>
    </row>
    <row r="74" spans="1:22" ht="32.25" customHeight="1" x14ac:dyDescent="0.2">
      <c r="A74" s="23">
        <v>58</v>
      </c>
      <c r="B74" s="1" t="str">
        <f t="shared" si="2"/>
        <v>фото</v>
      </c>
      <c r="C74" s="1"/>
      <c r="D74" s="98">
        <v>5498</v>
      </c>
      <c r="E74" s="99" t="s">
        <v>1254</v>
      </c>
      <c r="F74" s="100" t="s">
        <v>155</v>
      </c>
      <c r="G74" s="101" t="s">
        <v>1255</v>
      </c>
      <c r="H74" s="103" t="s">
        <v>558</v>
      </c>
      <c r="I74" s="103" t="s">
        <v>1765</v>
      </c>
      <c r="J74" s="102">
        <v>379.3</v>
      </c>
      <c r="K74" s="133">
        <v>5</v>
      </c>
      <c r="L74" s="87"/>
      <c r="M74" s="131">
        <f t="shared" si="0"/>
        <v>0</v>
      </c>
      <c r="N74" s="132" t="s">
        <v>900</v>
      </c>
      <c r="O74" s="170"/>
      <c r="P74" s="170"/>
      <c r="Q74" s="97" t="s">
        <v>1308</v>
      </c>
      <c r="R74" s="19" t="s">
        <v>900</v>
      </c>
      <c r="S74" s="2" t="s">
        <v>1309</v>
      </c>
      <c r="T74" s="20" t="s">
        <v>119</v>
      </c>
      <c r="U74" s="13">
        <v>-34</v>
      </c>
      <c r="V74" s="26"/>
    </row>
    <row r="75" spans="1:22" ht="32.25" customHeight="1" x14ac:dyDescent="0.2">
      <c r="A75" s="23">
        <v>59</v>
      </c>
      <c r="B75" s="1" t="str">
        <f t="shared" si="2"/>
        <v>фото</v>
      </c>
      <c r="C75" s="1"/>
      <c r="D75" s="98">
        <v>10163</v>
      </c>
      <c r="E75" s="99" t="s">
        <v>1256</v>
      </c>
      <c r="F75" s="100" t="s">
        <v>155</v>
      </c>
      <c r="G75" s="101" t="s">
        <v>1257</v>
      </c>
      <c r="H75" s="103" t="s">
        <v>558</v>
      </c>
      <c r="I75" s="103" t="s">
        <v>1765</v>
      </c>
      <c r="J75" s="102">
        <v>269.40000000000003</v>
      </c>
      <c r="K75" s="133">
        <v>5</v>
      </c>
      <c r="L75" s="87"/>
      <c r="M75" s="131">
        <f t="shared" si="0"/>
        <v>0</v>
      </c>
      <c r="N75" s="132" t="s">
        <v>900</v>
      </c>
      <c r="O75" s="170"/>
      <c r="P75" s="170"/>
      <c r="Q75" s="97" t="s">
        <v>1310</v>
      </c>
      <c r="R75" s="19" t="s">
        <v>900</v>
      </c>
      <c r="S75" s="2" t="s">
        <v>1311</v>
      </c>
      <c r="T75" s="20">
        <v>100</v>
      </c>
      <c r="U75" s="13">
        <v>-34</v>
      </c>
      <c r="V75" s="26"/>
    </row>
    <row r="76" spans="1:22" ht="32.25" customHeight="1" x14ac:dyDescent="0.2">
      <c r="A76" s="23">
        <v>60</v>
      </c>
      <c r="B76" s="1" t="str">
        <f t="shared" si="2"/>
        <v>фото</v>
      </c>
      <c r="C76" s="1"/>
      <c r="D76" s="98">
        <v>7309</v>
      </c>
      <c r="E76" s="99" t="s">
        <v>1600</v>
      </c>
      <c r="F76" s="100" t="s">
        <v>155</v>
      </c>
      <c r="G76" s="101" t="s">
        <v>1601</v>
      </c>
      <c r="H76" s="103" t="s">
        <v>557</v>
      </c>
      <c r="I76" s="103" t="s">
        <v>1775</v>
      </c>
      <c r="J76" s="102">
        <v>330.40000000000003</v>
      </c>
      <c r="K76" s="133">
        <v>5</v>
      </c>
      <c r="L76" s="87"/>
      <c r="M76" s="131">
        <f t="shared" si="0"/>
        <v>0</v>
      </c>
      <c r="N76" s="132" t="s">
        <v>1238</v>
      </c>
      <c r="O76" s="170"/>
      <c r="P76" s="170"/>
      <c r="Q76" s="97" t="s">
        <v>1600</v>
      </c>
      <c r="R76" s="19" t="s">
        <v>900</v>
      </c>
      <c r="S76" s="2" t="s">
        <v>1605</v>
      </c>
      <c r="T76" s="20" t="s">
        <v>1606</v>
      </c>
      <c r="U76" s="13">
        <v>-30</v>
      </c>
      <c r="V76" s="26"/>
    </row>
    <row r="77" spans="1:22" ht="32.25" customHeight="1" x14ac:dyDescent="0.2">
      <c r="A77" s="23">
        <v>61</v>
      </c>
      <c r="B77" s="1" t="str">
        <f t="shared" si="2"/>
        <v>фото</v>
      </c>
      <c r="C77" s="1" t="str">
        <f t="shared" si="2"/>
        <v>фото</v>
      </c>
      <c r="D77" s="98">
        <v>7211</v>
      </c>
      <c r="E77" s="99" t="s">
        <v>468</v>
      </c>
      <c r="F77" s="100" t="s">
        <v>128</v>
      </c>
      <c r="G77" s="101" t="s">
        <v>920</v>
      </c>
      <c r="H77" s="103" t="s">
        <v>558</v>
      </c>
      <c r="I77" s="103" t="s">
        <v>1765</v>
      </c>
      <c r="J77" s="102">
        <v>379.3</v>
      </c>
      <c r="K77" s="133">
        <v>5</v>
      </c>
      <c r="L77" s="87"/>
      <c r="M77" s="131">
        <f t="shared" si="0"/>
        <v>0</v>
      </c>
      <c r="N77" s="132" t="s">
        <v>900</v>
      </c>
      <c r="O77" s="170"/>
      <c r="P77" s="170"/>
      <c r="Q77" s="97" t="s">
        <v>468</v>
      </c>
      <c r="R77" s="19" t="s">
        <v>469</v>
      </c>
      <c r="S77" s="2" t="s">
        <v>129</v>
      </c>
      <c r="T77" s="20" t="s">
        <v>130</v>
      </c>
      <c r="U77" s="13">
        <v>-40</v>
      </c>
      <c r="V77" s="26"/>
    </row>
    <row r="78" spans="1:22" ht="32.25" customHeight="1" x14ac:dyDescent="0.2">
      <c r="A78" s="23">
        <v>62</v>
      </c>
      <c r="B78" s="1" t="str">
        <f t="shared" si="2"/>
        <v>фото</v>
      </c>
      <c r="C78" s="1"/>
      <c r="D78" s="98">
        <v>10865</v>
      </c>
      <c r="E78" s="99" t="s">
        <v>795</v>
      </c>
      <c r="F78" s="100" t="s">
        <v>767</v>
      </c>
      <c r="G78" s="101" t="s">
        <v>918</v>
      </c>
      <c r="H78" s="103" t="s">
        <v>1602</v>
      </c>
      <c r="I78" s="103" t="s">
        <v>1765</v>
      </c>
      <c r="J78" s="102">
        <v>704.4</v>
      </c>
      <c r="K78" s="133">
        <v>1</v>
      </c>
      <c r="L78" s="87"/>
      <c r="M78" s="131">
        <f t="shared" si="0"/>
        <v>0</v>
      </c>
      <c r="N78" s="132" t="s">
        <v>900</v>
      </c>
      <c r="O78" s="170"/>
      <c r="P78" s="170"/>
      <c r="Q78" s="97" t="s">
        <v>795</v>
      </c>
      <c r="R78" s="19" t="s">
        <v>900</v>
      </c>
      <c r="S78" s="2" t="s">
        <v>768</v>
      </c>
      <c r="T78" s="20" t="s">
        <v>769</v>
      </c>
      <c r="U78" s="13">
        <v>-40</v>
      </c>
      <c r="V78" s="26"/>
    </row>
    <row r="79" spans="1:22" ht="32.25" customHeight="1" x14ac:dyDescent="0.2">
      <c r="A79" s="23">
        <v>63</v>
      </c>
      <c r="B79" s="1" t="str">
        <f t="shared" si="2"/>
        <v>фото</v>
      </c>
      <c r="C79" s="1"/>
      <c r="D79" s="98">
        <v>10866</v>
      </c>
      <c r="E79" s="99" t="s">
        <v>796</v>
      </c>
      <c r="F79" s="100" t="s">
        <v>767</v>
      </c>
      <c r="G79" s="101" t="s">
        <v>919</v>
      </c>
      <c r="H79" s="103" t="s">
        <v>1602</v>
      </c>
      <c r="I79" s="103" t="s">
        <v>1765</v>
      </c>
      <c r="J79" s="102">
        <v>704.4</v>
      </c>
      <c r="K79" s="133">
        <v>1</v>
      </c>
      <c r="L79" s="87"/>
      <c r="M79" s="131">
        <f t="shared" si="0"/>
        <v>0</v>
      </c>
      <c r="N79" s="132" t="s">
        <v>900</v>
      </c>
      <c r="O79" s="170"/>
      <c r="P79" s="170"/>
      <c r="Q79" s="97" t="s">
        <v>796</v>
      </c>
      <c r="R79" s="19" t="s">
        <v>900</v>
      </c>
      <c r="S79" s="2" t="s">
        <v>770</v>
      </c>
      <c r="T79" s="20" t="s">
        <v>771</v>
      </c>
      <c r="U79" s="13">
        <v>-40</v>
      </c>
      <c r="V79" s="26"/>
    </row>
    <row r="80" spans="1:22" ht="32.25" customHeight="1" x14ac:dyDescent="0.2">
      <c r="A80" s="23">
        <v>64</v>
      </c>
      <c r="B80" s="1" t="str">
        <f t="shared" si="2"/>
        <v>фото</v>
      </c>
      <c r="C80" s="1" t="str">
        <f t="shared" si="2"/>
        <v>фото</v>
      </c>
      <c r="D80" s="98">
        <v>7205</v>
      </c>
      <c r="E80" s="99" t="s">
        <v>99</v>
      </c>
      <c r="F80" s="100" t="s">
        <v>100</v>
      </c>
      <c r="G80" s="101"/>
      <c r="H80" s="103" t="s">
        <v>558</v>
      </c>
      <c r="I80" s="103" t="s">
        <v>1765</v>
      </c>
      <c r="J80" s="102">
        <v>199.1</v>
      </c>
      <c r="K80" s="133">
        <v>5</v>
      </c>
      <c r="L80" s="87"/>
      <c r="M80" s="131">
        <f t="shared" si="0"/>
        <v>0</v>
      </c>
      <c r="N80" s="132" t="s">
        <v>900</v>
      </c>
      <c r="O80" s="170"/>
      <c r="P80" s="170"/>
      <c r="Q80" s="97" t="s">
        <v>470</v>
      </c>
      <c r="R80" s="19" t="s">
        <v>471</v>
      </c>
      <c r="S80" s="2" t="s">
        <v>391</v>
      </c>
      <c r="T80" s="20" t="s">
        <v>120</v>
      </c>
      <c r="U80" s="13">
        <v>-38</v>
      </c>
      <c r="V80" s="26"/>
    </row>
    <row r="81" spans="1:22" ht="32.25" customHeight="1" x14ac:dyDescent="0.2">
      <c r="A81" s="23">
        <v>65</v>
      </c>
      <c r="B81" s="1" t="str">
        <f t="shared" si="2"/>
        <v>фото</v>
      </c>
      <c r="C81" s="1" t="str">
        <f t="shared" si="2"/>
        <v>фото</v>
      </c>
      <c r="D81" s="98">
        <v>4826</v>
      </c>
      <c r="E81" s="99" t="s">
        <v>101</v>
      </c>
      <c r="F81" s="100" t="s">
        <v>652</v>
      </c>
      <c r="G81" s="101" t="s">
        <v>227</v>
      </c>
      <c r="H81" s="103" t="s">
        <v>558</v>
      </c>
      <c r="I81" s="103" t="s">
        <v>1765</v>
      </c>
      <c r="J81" s="102">
        <v>191.29999999999998</v>
      </c>
      <c r="K81" s="133">
        <v>5</v>
      </c>
      <c r="L81" s="87"/>
      <c r="M81" s="131">
        <f t="shared" si="0"/>
        <v>0</v>
      </c>
      <c r="N81" s="132"/>
      <c r="O81" s="170"/>
      <c r="P81" s="170"/>
      <c r="Q81" s="97" t="s">
        <v>472</v>
      </c>
      <c r="R81" s="19" t="s">
        <v>473</v>
      </c>
      <c r="S81" s="2" t="s">
        <v>72</v>
      </c>
      <c r="T81" s="20">
        <v>200</v>
      </c>
      <c r="U81" s="13">
        <v>-40</v>
      </c>
      <c r="V81" s="26"/>
    </row>
    <row r="82" spans="1:22" ht="32.25" customHeight="1" x14ac:dyDescent="0.2">
      <c r="A82" s="23">
        <v>66</v>
      </c>
      <c r="B82" s="1" t="str">
        <f t="shared" si="2"/>
        <v>фото</v>
      </c>
      <c r="C82" s="1"/>
      <c r="D82" s="98">
        <v>14668</v>
      </c>
      <c r="E82" s="99" t="s">
        <v>921</v>
      </c>
      <c r="F82" s="100" t="s">
        <v>652</v>
      </c>
      <c r="G82" s="101" t="s">
        <v>1200</v>
      </c>
      <c r="H82" s="103" t="s">
        <v>558</v>
      </c>
      <c r="I82" s="103" t="s">
        <v>1765</v>
      </c>
      <c r="J82" s="102">
        <v>285.10000000000002</v>
      </c>
      <c r="K82" s="133">
        <v>5</v>
      </c>
      <c r="L82" s="87"/>
      <c r="M82" s="131">
        <f t="shared" ref="M82:M145" si="3">IFERROR(L82*J82,0)</f>
        <v>0</v>
      </c>
      <c r="N82" s="132"/>
      <c r="O82" s="170"/>
      <c r="P82" s="170"/>
      <c r="Q82" s="97" t="s">
        <v>921</v>
      </c>
      <c r="R82" s="19" t="s">
        <v>900</v>
      </c>
      <c r="S82" s="2" t="s">
        <v>922</v>
      </c>
      <c r="T82" s="20" t="s">
        <v>239</v>
      </c>
      <c r="U82" s="13">
        <v>-34</v>
      </c>
      <c r="V82" s="26"/>
    </row>
    <row r="83" spans="1:22" ht="32.25" customHeight="1" x14ac:dyDescent="0.2">
      <c r="A83" s="23">
        <v>67</v>
      </c>
      <c r="B83" s="1" t="str">
        <f t="shared" si="2"/>
        <v>фото</v>
      </c>
      <c r="C83" s="1"/>
      <c r="D83" s="98">
        <v>12539</v>
      </c>
      <c r="E83" s="99" t="s">
        <v>1258</v>
      </c>
      <c r="F83" s="100" t="s">
        <v>652</v>
      </c>
      <c r="G83" s="101" t="s">
        <v>1259</v>
      </c>
      <c r="H83" s="103" t="s">
        <v>558</v>
      </c>
      <c r="I83" s="103" t="s">
        <v>1765</v>
      </c>
      <c r="J83" s="102">
        <v>285.10000000000002</v>
      </c>
      <c r="K83" s="133">
        <v>5</v>
      </c>
      <c r="L83" s="87"/>
      <c r="M83" s="131">
        <f t="shared" si="3"/>
        <v>0</v>
      </c>
      <c r="N83" s="132" t="s">
        <v>900</v>
      </c>
      <c r="O83" s="170"/>
      <c r="P83" s="170"/>
      <c r="Q83" s="97" t="s">
        <v>1258</v>
      </c>
      <c r="R83" s="19" t="s">
        <v>900</v>
      </c>
      <c r="S83" s="2" t="s">
        <v>1312</v>
      </c>
      <c r="T83" s="20" t="s">
        <v>238</v>
      </c>
      <c r="U83" s="13">
        <v>-34</v>
      </c>
      <c r="V83" s="26"/>
    </row>
    <row r="84" spans="1:22" ht="32.25" customHeight="1" x14ac:dyDescent="0.2">
      <c r="A84" s="23">
        <v>68</v>
      </c>
      <c r="B84" s="1" t="str">
        <f t="shared" si="2"/>
        <v>фото</v>
      </c>
      <c r="C84" s="1"/>
      <c r="D84" s="98">
        <v>14670</v>
      </c>
      <c r="E84" s="99" t="s">
        <v>923</v>
      </c>
      <c r="F84" s="100" t="s">
        <v>652</v>
      </c>
      <c r="G84" s="101" t="s">
        <v>924</v>
      </c>
      <c r="H84" s="103" t="s">
        <v>558</v>
      </c>
      <c r="I84" s="103" t="s">
        <v>1765</v>
      </c>
      <c r="J84" s="102">
        <v>191.29999999999998</v>
      </c>
      <c r="K84" s="133">
        <v>5</v>
      </c>
      <c r="L84" s="87"/>
      <c r="M84" s="131">
        <f t="shared" si="3"/>
        <v>0</v>
      </c>
      <c r="N84" s="132" t="s">
        <v>900</v>
      </c>
      <c r="O84" s="170"/>
      <c r="P84" s="170"/>
      <c r="Q84" s="97" t="s">
        <v>923</v>
      </c>
      <c r="R84" s="19" t="s">
        <v>900</v>
      </c>
      <c r="S84" s="2" t="s">
        <v>925</v>
      </c>
      <c r="T84" s="20" t="s">
        <v>665</v>
      </c>
      <c r="U84" s="13">
        <v>-34</v>
      </c>
      <c r="V84" s="26"/>
    </row>
    <row r="85" spans="1:22" ht="32.25" customHeight="1" x14ac:dyDescent="0.2">
      <c r="A85" s="23">
        <v>69</v>
      </c>
      <c r="B85" s="1" t="str">
        <f t="shared" si="2"/>
        <v>фото</v>
      </c>
      <c r="C85" s="1"/>
      <c r="D85" s="98">
        <v>4830</v>
      </c>
      <c r="E85" s="99" t="s">
        <v>102</v>
      </c>
      <c r="F85" s="100" t="s">
        <v>652</v>
      </c>
      <c r="G85" s="101" t="s">
        <v>225</v>
      </c>
      <c r="H85" s="103" t="s">
        <v>558</v>
      </c>
      <c r="I85" s="103" t="s">
        <v>1765</v>
      </c>
      <c r="J85" s="102">
        <v>191.29999999999998</v>
      </c>
      <c r="K85" s="133">
        <v>5</v>
      </c>
      <c r="L85" s="87"/>
      <c r="M85" s="131">
        <f t="shared" si="3"/>
        <v>0</v>
      </c>
      <c r="N85" s="132"/>
      <c r="O85" s="170"/>
      <c r="P85" s="170"/>
      <c r="Q85" s="97" t="s">
        <v>102</v>
      </c>
      <c r="R85" s="19" t="s">
        <v>900</v>
      </c>
      <c r="S85" s="2" t="s">
        <v>392</v>
      </c>
      <c r="T85" s="20">
        <v>160</v>
      </c>
      <c r="U85" s="13">
        <v>-40</v>
      </c>
      <c r="V85" s="26"/>
    </row>
    <row r="86" spans="1:22" ht="32.25" customHeight="1" x14ac:dyDescent="0.2">
      <c r="A86" s="23">
        <v>70</v>
      </c>
      <c r="B86" s="1" t="str">
        <f t="shared" si="2"/>
        <v>фото</v>
      </c>
      <c r="C86" s="1" t="str">
        <f t="shared" si="2"/>
        <v>фото</v>
      </c>
      <c r="D86" s="98">
        <v>4831</v>
      </c>
      <c r="E86" s="99" t="s">
        <v>103</v>
      </c>
      <c r="F86" s="100" t="s">
        <v>652</v>
      </c>
      <c r="G86" s="101" t="s">
        <v>226</v>
      </c>
      <c r="H86" s="103" t="s">
        <v>558</v>
      </c>
      <c r="I86" s="103" t="s">
        <v>1765</v>
      </c>
      <c r="J86" s="102">
        <v>202.29999999999998</v>
      </c>
      <c r="K86" s="133">
        <v>5</v>
      </c>
      <c r="L86" s="87"/>
      <c r="M86" s="131">
        <f t="shared" si="3"/>
        <v>0</v>
      </c>
      <c r="N86" s="132"/>
      <c r="O86" s="170"/>
      <c r="P86" s="170"/>
      <c r="Q86" s="97" t="s">
        <v>474</v>
      </c>
      <c r="R86" s="19" t="s">
        <v>475</v>
      </c>
      <c r="S86" s="2" t="s">
        <v>71</v>
      </c>
      <c r="T86" s="20">
        <v>300</v>
      </c>
      <c r="U86" s="13">
        <v>-40</v>
      </c>
      <c r="V86" s="26"/>
    </row>
    <row r="87" spans="1:22" ht="32.25" customHeight="1" x14ac:dyDescent="0.2">
      <c r="A87" s="23">
        <v>71</v>
      </c>
      <c r="B87" s="1" t="str">
        <f t="shared" si="2"/>
        <v>фото</v>
      </c>
      <c r="C87" s="1"/>
      <c r="D87" s="98">
        <v>14671</v>
      </c>
      <c r="E87" s="99" t="s">
        <v>926</v>
      </c>
      <c r="F87" s="100" t="s">
        <v>228</v>
      </c>
      <c r="G87" s="101" t="s">
        <v>927</v>
      </c>
      <c r="H87" s="103" t="s">
        <v>558</v>
      </c>
      <c r="I87" s="103" t="s">
        <v>1765</v>
      </c>
      <c r="J87" s="102">
        <v>216.29999999999998</v>
      </c>
      <c r="K87" s="133">
        <v>5</v>
      </c>
      <c r="L87" s="87"/>
      <c r="M87" s="131">
        <f t="shared" si="3"/>
        <v>0</v>
      </c>
      <c r="N87" s="132"/>
      <c r="O87" s="170"/>
      <c r="P87" s="170"/>
      <c r="Q87" s="97" t="s">
        <v>926</v>
      </c>
      <c r="R87" s="19" t="s">
        <v>900</v>
      </c>
      <c r="S87" s="2" t="s">
        <v>928</v>
      </c>
      <c r="T87" s="20" t="s">
        <v>239</v>
      </c>
      <c r="U87" s="13">
        <v>-34</v>
      </c>
      <c r="V87" s="26"/>
    </row>
    <row r="88" spans="1:22" ht="32.25" customHeight="1" x14ac:dyDescent="0.2">
      <c r="A88" s="23">
        <v>72</v>
      </c>
      <c r="B88" s="1" t="str">
        <f t="shared" si="2"/>
        <v>фото</v>
      </c>
      <c r="C88" s="1"/>
      <c r="D88" s="98">
        <v>14672</v>
      </c>
      <c r="E88" s="99" t="s">
        <v>929</v>
      </c>
      <c r="F88" s="100" t="s">
        <v>228</v>
      </c>
      <c r="G88" s="101" t="s">
        <v>840</v>
      </c>
      <c r="H88" s="103" t="s">
        <v>558</v>
      </c>
      <c r="I88" s="103" t="s">
        <v>1765</v>
      </c>
      <c r="J88" s="102">
        <v>216.29999999999998</v>
      </c>
      <c r="K88" s="133">
        <v>5</v>
      </c>
      <c r="L88" s="87"/>
      <c r="M88" s="131">
        <f t="shared" si="3"/>
        <v>0</v>
      </c>
      <c r="N88" s="132"/>
      <c r="O88" s="170"/>
      <c r="P88" s="170"/>
      <c r="Q88" s="97" t="s">
        <v>929</v>
      </c>
      <c r="R88" s="19" t="s">
        <v>900</v>
      </c>
      <c r="S88" s="2" t="s">
        <v>930</v>
      </c>
      <c r="T88" s="20" t="s">
        <v>931</v>
      </c>
      <c r="U88" s="13">
        <v>-34</v>
      </c>
      <c r="V88" s="26"/>
    </row>
    <row r="89" spans="1:22" ht="32.25" customHeight="1" x14ac:dyDescent="0.2">
      <c r="A89" s="23">
        <v>73</v>
      </c>
      <c r="B89" s="1" t="str">
        <f t="shared" si="2"/>
        <v>фото</v>
      </c>
      <c r="C89" s="1"/>
      <c r="D89" s="98">
        <v>14673</v>
      </c>
      <c r="E89" s="99" t="s">
        <v>932</v>
      </c>
      <c r="F89" s="100" t="s">
        <v>393</v>
      </c>
      <c r="G89" s="101" t="s">
        <v>933</v>
      </c>
      <c r="H89" s="103" t="s">
        <v>1602</v>
      </c>
      <c r="I89" s="103" t="s">
        <v>1765</v>
      </c>
      <c r="J89" s="102">
        <v>782.5</v>
      </c>
      <c r="K89" s="133">
        <v>1</v>
      </c>
      <c r="L89" s="87"/>
      <c r="M89" s="131">
        <f t="shared" si="3"/>
        <v>0</v>
      </c>
      <c r="N89" s="132" t="s">
        <v>900</v>
      </c>
      <c r="O89" s="170"/>
      <c r="P89" s="170"/>
      <c r="Q89" s="97" t="s">
        <v>932</v>
      </c>
      <c r="R89" s="19" t="s">
        <v>900</v>
      </c>
      <c r="S89" s="2" t="s">
        <v>934</v>
      </c>
      <c r="T89" s="20" t="s">
        <v>787</v>
      </c>
      <c r="U89" s="13">
        <v>-35</v>
      </c>
      <c r="V89" s="26"/>
    </row>
    <row r="90" spans="1:22" ht="32.25" customHeight="1" x14ac:dyDescent="0.2">
      <c r="A90" s="23">
        <v>74</v>
      </c>
      <c r="B90" s="1" t="str">
        <f t="shared" si="2"/>
        <v>фото</v>
      </c>
      <c r="C90" s="1"/>
      <c r="D90" s="98">
        <v>12543</v>
      </c>
      <c r="E90" s="99" t="s">
        <v>1607</v>
      </c>
      <c r="F90" s="100" t="s">
        <v>1608</v>
      </c>
      <c r="G90" s="101" t="s">
        <v>1609</v>
      </c>
      <c r="H90" s="103" t="s">
        <v>558</v>
      </c>
      <c r="I90" s="103" t="s">
        <v>1765</v>
      </c>
      <c r="J90" s="102">
        <v>365.20000000000005</v>
      </c>
      <c r="K90" s="133">
        <v>5</v>
      </c>
      <c r="L90" s="87"/>
      <c r="M90" s="131">
        <f t="shared" si="3"/>
        <v>0</v>
      </c>
      <c r="N90" s="132" t="s">
        <v>900</v>
      </c>
      <c r="O90" s="170"/>
      <c r="P90" s="170"/>
      <c r="Q90" s="97" t="s">
        <v>1607</v>
      </c>
      <c r="R90" s="19" t="s">
        <v>900</v>
      </c>
      <c r="S90" s="2" t="s">
        <v>1616</v>
      </c>
      <c r="T90" s="20" t="s">
        <v>266</v>
      </c>
      <c r="U90" s="13">
        <v>-30</v>
      </c>
      <c r="V90" s="26"/>
    </row>
    <row r="91" spans="1:22" ht="32.25" customHeight="1" x14ac:dyDescent="0.2">
      <c r="A91" s="23">
        <v>75</v>
      </c>
      <c r="B91" s="1" t="str">
        <f t="shared" si="2"/>
        <v>фото</v>
      </c>
      <c r="C91" s="1" t="str">
        <f t="shared" si="2"/>
        <v>фото</v>
      </c>
      <c r="D91" s="98">
        <v>10898</v>
      </c>
      <c r="E91" s="99" t="s">
        <v>1610</v>
      </c>
      <c r="F91" s="100" t="s">
        <v>1608</v>
      </c>
      <c r="G91" s="101" t="s">
        <v>1611</v>
      </c>
      <c r="H91" s="103" t="s">
        <v>558</v>
      </c>
      <c r="I91" s="103" t="s">
        <v>1765</v>
      </c>
      <c r="J91" s="102">
        <v>404.3</v>
      </c>
      <c r="K91" s="133">
        <v>5</v>
      </c>
      <c r="L91" s="87"/>
      <c r="M91" s="131">
        <f t="shared" si="3"/>
        <v>0</v>
      </c>
      <c r="N91" s="132"/>
      <c r="O91" s="170"/>
      <c r="P91" s="170"/>
      <c r="Q91" s="97" t="s">
        <v>1610</v>
      </c>
      <c r="R91" s="19" t="s">
        <v>1617</v>
      </c>
      <c r="S91" s="2" t="s">
        <v>1618</v>
      </c>
      <c r="T91" s="20" t="s">
        <v>1619</v>
      </c>
      <c r="U91" s="13">
        <v>-35</v>
      </c>
      <c r="V91" s="26"/>
    </row>
    <row r="92" spans="1:22" ht="32.25" customHeight="1" x14ac:dyDescent="0.2">
      <c r="A92" s="23">
        <v>76</v>
      </c>
      <c r="B92" s="1" t="str">
        <f t="shared" si="2"/>
        <v>фото</v>
      </c>
      <c r="C92" s="1" t="str">
        <f t="shared" si="2"/>
        <v>фото</v>
      </c>
      <c r="D92" s="98">
        <v>4834</v>
      </c>
      <c r="E92" s="99" t="s">
        <v>1612</v>
      </c>
      <c r="F92" s="100" t="s">
        <v>1608</v>
      </c>
      <c r="G92" s="101" t="s">
        <v>1613</v>
      </c>
      <c r="H92" s="103" t="s">
        <v>558</v>
      </c>
      <c r="I92" s="103" t="s">
        <v>1765</v>
      </c>
      <c r="J92" s="102">
        <v>269.40000000000003</v>
      </c>
      <c r="K92" s="133">
        <v>5</v>
      </c>
      <c r="L92" s="87"/>
      <c r="M92" s="131">
        <f t="shared" si="3"/>
        <v>0</v>
      </c>
      <c r="N92" s="132"/>
      <c r="O92" s="170"/>
      <c r="P92" s="170"/>
      <c r="Q92" s="97" t="s">
        <v>1620</v>
      </c>
      <c r="R92" s="19" t="s">
        <v>1621</v>
      </c>
      <c r="S92" s="2" t="s">
        <v>1622</v>
      </c>
      <c r="T92" s="20">
        <v>300</v>
      </c>
      <c r="U92" s="13">
        <v>-30</v>
      </c>
      <c r="V92" s="26"/>
    </row>
    <row r="93" spans="1:22" ht="32.25" customHeight="1" x14ac:dyDescent="0.2">
      <c r="A93" s="23">
        <v>77</v>
      </c>
      <c r="B93" s="1" t="str">
        <f t="shared" si="2"/>
        <v>фото</v>
      </c>
      <c r="C93" s="1" t="str">
        <f t="shared" si="2"/>
        <v>фото</v>
      </c>
      <c r="D93" s="98">
        <v>7311</v>
      </c>
      <c r="E93" s="99" t="s">
        <v>1614</v>
      </c>
      <c r="F93" s="100" t="s">
        <v>1608</v>
      </c>
      <c r="G93" s="101" t="s">
        <v>1615</v>
      </c>
      <c r="H93" s="103" t="s">
        <v>558</v>
      </c>
      <c r="I93" s="103" t="s">
        <v>1765</v>
      </c>
      <c r="J93" s="102">
        <v>388.70000000000005</v>
      </c>
      <c r="K93" s="133">
        <v>5</v>
      </c>
      <c r="L93" s="87"/>
      <c r="M93" s="131">
        <f t="shared" si="3"/>
        <v>0</v>
      </c>
      <c r="N93" s="132"/>
      <c r="O93" s="170"/>
      <c r="P93" s="170"/>
      <c r="Q93" s="97" t="s">
        <v>1623</v>
      </c>
      <c r="R93" s="19" t="s">
        <v>1624</v>
      </c>
      <c r="S93" s="2" t="s">
        <v>1625</v>
      </c>
      <c r="T93" s="20">
        <v>200</v>
      </c>
      <c r="U93" s="13">
        <v>-30</v>
      </c>
      <c r="V93" s="26"/>
    </row>
    <row r="94" spans="1:22" ht="32.25" customHeight="1" x14ac:dyDescent="0.2">
      <c r="A94" s="23">
        <v>78</v>
      </c>
      <c r="B94" s="1" t="str">
        <f t="shared" si="2"/>
        <v>фото</v>
      </c>
      <c r="C94" s="1"/>
      <c r="D94" s="98">
        <v>4835</v>
      </c>
      <c r="E94" s="99" t="s">
        <v>1260</v>
      </c>
      <c r="F94" s="100" t="s">
        <v>1261</v>
      </c>
      <c r="G94" s="101" t="s">
        <v>674</v>
      </c>
      <c r="H94" s="103" t="s">
        <v>558</v>
      </c>
      <c r="I94" s="103" t="s">
        <v>1765</v>
      </c>
      <c r="J94" s="102">
        <v>183.5</v>
      </c>
      <c r="K94" s="133">
        <v>5</v>
      </c>
      <c r="L94" s="87"/>
      <c r="M94" s="131">
        <f t="shared" si="3"/>
        <v>0</v>
      </c>
      <c r="N94" s="132"/>
      <c r="O94" s="170"/>
      <c r="P94" s="170"/>
      <c r="Q94" s="97" t="s">
        <v>1260</v>
      </c>
      <c r="R94" s="19" t="s">
        <v>900</v>
      </c>
      <c r="S94" s="2" t="s">
        <v>1313</v>
      </c>
      <c r="T94" s="20">
        <v>60</v>
      </c>
      <c r="U94" s="13">
        <v>-28</v>
      </c>
      <c r="V94" s="26"/>
    </row>
    <row r="95" spans="1:22" ht="32.25" customHeight="1" x14ac:dyDescent="0.2">
      <c r="A95" s="23">
        <v>79</v>
      </c>
      <c r="B95" s="1" t="str">
        <f t="shared" si="2"/>
        <v>фото</v>
      </c>
      <c r="C95" s="1" t="str">
        <f t="shared" si="2"/>
        <v>фото</v>
      </c>
      <c r="D95" s="98">
        <v>4837</v>
      </c>
      <c r="E95" s="99" t="s">
        <v>104</v>
      </c>
      <c r="F95" s="100" t="s">
        <v>1261</v>
      </c>
      <c r="G95" s="101" t="s">
        <v>1240</v>
      </c>
      <c r="H95" s="103" t="s">
        <v>558</v>
      </c>
      <c r="I95" s="103" t="s">
        <v>1765</v>
      </c>
      <c r="J95" s="102">
        <v>183.5</v>
      </c>
      <c r="K95" s="133">
        <v>5</v>
      </c>
      <c r="L95" s="87"/>
      <c r="M95" s="131">
        <f t="shared" si="3"/>
        <v>0</v>
      </c>
      <c r="N95" s="132"/>
      <c r="O95" s="170"/>
      <c r="P95" s="170"/>
      <c r="Q95" s="97" t="s">
        <v>476</v>
      </c>
      <c r="R95" s="19" t="s">
        <v>477</v>
      </c>
      <c r="S95" s="2" t="s">
        <v>288</v>
      </c>
      <c r="T95" s="20">
        <v>80</v>
      </c>
      <c r="U95" s="13">
        <v>-28</v>
      </c>
      <c r="V95" s="26"/>
    </row>
    <row r="96" spans="1:22" ht="32.25" customHeight="1" x14ac:dyDescent="0.2">
      <c r="A96" s="23">
        <v>80</v>
      </c>
      <c r="B96" s="1" t="str">
        <f t="shared" si="2"/>
        <v>фото</v>
      </c>
      <c r="C96" s="1" t="str">
        <f t="shared" si="2"/>
        <v>фото</v>
      </c>
      <c r="D96" s="98">
        <v>4838</v>
      </c>
      <c r="E96" s="99" t="s">
        <v>28</v>
      </c>
      <c r="F96" s="100" t="s">
        <v>1262</v>
      </c>
      <c r="G96" s="101" t="s">
        <v>233</v>
      </c>
      <c r="H96" s="103" t="s">
        <v>558</v>
      </c>
      <c r="I96" s="103" t="s">
        <v>1765</v>
      </c>
      <c r="J96" s="102">
        <v>167.9</v>
      </c>
      <c r="K96" s="133">
        <v>5</v>
      </c>
      <c r="L96" s="87"/>
      <c r="M96" s="131">
        <f t="shared" si="3"/>
        <v>0</v>
      </c>
      <c r="N96" s="132"/>
      <c r="O96" s="170"/>
      <c r="P96" s="170"/>
      <c r="Q96" s="97" t="s">
        <v>669</v>
      </c>
      <c r="R96" s="19" t="s">
        <v>670</v>
      </c>
      <c r="S96" s="2" t="s">
        <v>289</v>
      </c>
      <c r="T96" s="20">
        <v>5</v>
      </c>
      <c r="U96" s="13">
        <v>-28</v>
      </c>
      <c r="V96" s="26"/>
    </row>
    <row r="97" spans="1:22" ht="32.25" customHeight="1" x14ac:dyDescent="0.2">
      <c r="A97" s="23">
        <v>81</v>
      </c>
      <c r="B97" s="1" t="str">
        <f t="shared" si="2"/>
        <v>фото</v>
      </c>
      <c r="C97" s="1" t="str">
        <f t="shared" si="2"/>
        <v>фото</v>
      </c>
      <c r="D97" s="98">
        <v>4839</v>
      </c>
      <c r="E97" s="99" t="s">
        <v>105</v>
      </c>
      <c r="F97" s="100" t="s">
        <v>106</v>
      </c>
      <c r="G97" s="101" t="s">
        <v>232</v>
      </c>
      <c r="H97" s="103" t="s">
        <v>558</v>
      </c>
      <c r="I97" s="103" t="s">
        <v>1765</v>
      </c>
      <c r="J97" s="102">
        <v>175.7</v>
      </c>
      <c r="K97" s="133">
        <v>5</v>
      </c>
      <c r="L97" s="87"/>
      <c r="M97" s="131">
        <f t="shared" si="3"/>
        <v>0</v>
      </c>
      <c r="N97" s="132"/>
      <c r="O97" s="170"/>
      <c r="P97" s="170"/>
      <c r="Q97" s="97" t="s">
        <v>478</v>
      </c>
      <c r="R97" s="19" t="s">
        <v>479</v>
      </c>
      <c r="S97" s="2" t="s">
        <v>394</v>
      </c>
      <c r="T97" s="20">
        <v>50</v>
      </c>
      <c r="U97" s="13">
        <v>-28</v>
      </c>
      <c r="V97" s="26"/>
    </row>
    <row r="98" spans="1:22" ht="32.25" customHeight="1" x14ac:dyDescent="0.2">
      <c r="A98" s="23">
        <v>82</v>
      </c>
      <c r="B98" s="1" t="str">
        <f t="shared" si="2"/>
        <v>фото</v>
      </c>
      <c r="C98" s="1" t="str">
        <f t="shared" si="2"/>
        <v>фото</v>
      </c>
      <c r="D98" s="98">
        <v>4852</v>
      </c>
      <c r="E98" s="99" t="s">
        <v>108</v>
      </c>
      <c r="F98" s="100" t="s">
        <v>107</v>
      </c>
      <c r="G98" s="101" t="s">
        <v>209</v>
      </c>
      <c r="H98" s="103" t="s">
        <v>558</v>
      </c>
      <c r="I98" s="103" t="s">
        <v>1765</v>
      </c>
      <c r="J98" s="102">
        <v>199.1</v>
      </c>
      <c r="K98" s="133">
        <v>5</v>
      </c>
      <c r="L98" s="87"/>
      <c r="M98" s="131">
        <f t="shared" si="3"/>
        <v>0</v>
      </c>
      <c r="N98" s="132"/>
      <c r="O98" s="170"/>
      <c r="P98" s="170"/>
      <c r="Q98" s="97" t="s">
        <v>480</v>
      </c>
      <c r="R98" s="19" t="s">
        <v>481</v>
      </c>
      <c r="S98" s="2" t="s">
        <v>399</v>
      </c>
      <c r="T98" s="20" t="s">
        <v>186</v>
      </c>
      <c r="U98" s="13">
        <v>-34</v>
      </c>
      <c r="V98" s="26"/>
    </row>
    <row r="99" spans="1:22" ht="32.25" customHeight="1" x14ac:dyDescent="0.2">
      <c r="A99" s="23">
        <v>83</v>
      </c>
      <c r="B99" s="1" t="str">
        <f t="shared" ref="B99:C162" si="4">HYPERLINK("https://www.gardenbulbs.ru/images/Bushes_CL/thumbnails/"&amp;Q99&amp;".jpg","фото")</f>
        <v>фото</v>
      </c>
      <c r="C99" s="1"/>
      <c r="D99" s="98">
        <v>5500</v>
      </c>
      <c r="E99" s="99" t="s">
        <v>397</v>
      </c>
      <c r="F99" s="100" t="s">
        <v>395</v>
      </c>
      <c r="G99" s="101" t="s">
        <v>396</v>
      </c>
      <c r="H99" s="103" t="s">
        <v>558</v>
      </c>
      <c r="I99" s="103" t="s">
        <v>1765</v>
      </c>
      <c r="J99" s="102">
        <v>214.79999999999998</v>
      </c>
      <c r="K99" s="133">
        <v>5</v>
      </c>
      <c r="L99" s="87"/>
      <c r="M99" s="131">
        <f t="shared" si="3"/>
        <v>0</v>
      </c>
      <c r="N99" s="132"/>
      <c r="O99" s="170"/>
      <c r="P99" s="170"/>
      <c r="Q99" s="97" t="s">
        <v>397</v>
      </c>
      <c r="R99" s="19" t="s">
        <v>900</v>
      </c>
      <c r="S99" s="2" t="s">
        <v>398</v>
      </c>
      <c r="T99" s="20" t="s">
        <v>131</v>
      </c>
      <c r="U99" s="13">
        <v>-34</v>
      </c>
      <c r="V99" s="26"/>
    </row>
    <row r="100" spans="1:22" ht="32.25" customHeight="1" x14ac:dyDescent="0.2">
      <c r="A100" s="23">
        <v>84</v>
      </c>
      <c r="B100" s="1" t="str">
        <f t="shared" si="4"/>
        <v>фото</v>
      </c>
      <c r="C100" s="1"/>
      <c r="D100" s="98">
        <v>4860</v>
      </c>
      <c r="E100" s="99" t="s">
        <v>315</v>
      </c>
      <c r="F100" s="100" t="s">
        <v>316</v>
      </c>
      <c r="G100" s="101" t="s">
        <v>263</v>
      </c>
      <c r="H100" s="103" t="s">
        <v>558</v>
      </c>
      <c r="I100" s="103" t="s">
        <v>1765</v>
      </c>
      <c r="J100" s="102">
        <v>186.7</v>
      </c>
      <c r="K100" s="133">
        <v>5</v>
      </c>
      <c r="L100" s="87"/>
      <c r="M100" s="131">
        <f t="shared" si="3"/>
        <v>0</v>
      </c>
      <c r="N100" s="132"/>
      <c r="O100" s="170"/>
      <c r="P100" s="170"/>
      <c r="Q100" s="97" t="s">
        <v>315</v>
      </c>
      <c r="R100" s="19" t="s">
        <v>900</v>
      </c>
      <c r="S100" s="2" t="s">
        <v>322</v>
      </c>
      <c r="T100" s="20" t="s">
        <v>264</v>
      </c>
      <c r="U100" s="13">
        <v>-34</v>
      </c>
      <c r="V100" s="26"/>
    </row>
    <row r="101" spans="1:22" ht="32.25" customHeight="1" x14ac:dyDescent="0.2">
      <c r="A101" s="23">
        <v>85</v>
      </c>
      <c r="B101" s="1" t="str">
        <f t="shared" si="4"/>
        <v>фото</v>
      </c>
      <c r="C101" s="1"/>
      <c r="D101" s="98">
        <v>4861</v>
      </c>
      <c r="E101" s="99" t="s">
        <v>317</v>
      </c>
      <c r="F101" s="100" t="s">
        <v>316</v>
      </c>
      <c r="G101" s="101" t="s">
        <v>265</v>
      </c>
      <c r="H101" s="103" t="s">
        <v>558</v>
      </c>
      <c r="I101" s="103" t="s">
        <v>1765</v>
      </c>
      <c r="J101" s="102">
        <v>186.7</v>
      </c>
      <c r="K101" s="133">
        <v>5</v>
      </c>
      <c r="L101" s="87"/>
      <c r="M101" s="131">
        <f t="shared" si="3"/>
        <v>0</v>
      </c>
      <c r="N101" s="132"/>
      <c r="O101" s="170"/>
      <c r="P101" s="170"/>
      <c r="Q101" s="97" t="s">
        <v>317</v>
      </c>
      <c r="R101" s="19" t="s">
        <v>900</v>
      </c>
      <c r="S101" s="2" t="s">
        <v>323</v>
      </c>
      <c r="T101" s="20">
        <v>170</v>
      </c>
      <c r="U101" s="13">
        <v>-30</v>
      </c>
      <c r="V101" s="26"/>
    </row>
    <row r="102" spans="1:22" ht="32.25" customHeight="1" x14ac:dyDescent="0.2">
      <c r="A102" s="23">
        <v>86</v>
      </c>
      <c r="B102" s="1" t="str">
        <f t="shared" si="4"/>
        <v>фото</v>
      </c>
      <c r="C102" s="1"/>
      <c r="D102" s="98">
        <v>14679</v>
      </c>
      <c r="E102" s="99" t="s">
        <v>936</v>
      </c>
      <c r="F102" s="100" t="s">
        <v>316</v>
      </c>
      <c r="G102" s="101" t="s">
        <v>937</v>
      </c>
      <c r="H102" s="103" t="s">
        <v>558</v>
      </c>
      <c r="I102" s="103" t="s">
        <v>1765</v>
      </c>
      <c r="J102" s="102">
        <v>235.1</v>
      </c>
      <c r="K102" s="133">
        <v>5</v>
      </c>
      <c r="L102" s="87"/>
      <c r="M102" s="131">
        <f t="shared" si="3"/>
        <v>0</v>
      </c>
      <c r="N102" s="132"/>
      <c r="O102" s="170"/>
      <c r="P102" s="170"/>
      <c r="Q102" s="97" t="s">
        <v>938</v>
      </c>
      <c r="R102" s="19" t="s">
        <v>900</v>
      </c>
      <c r="S102" s="2" t="s">
        <v>939</v>
      </c>
      <c r="T102" s="20" t="s">
        <v>121</v>
      </c>
      <c r="U102" s="13">
        <v>-34</v>
      </c>
      <c r="V102" s="26"/>
    </row>
    <row r="103" spans="1:22" ht="32.25" customHeight="1" x14ac:dyDescent="0.2">
      <c r="A103" s="23">
        <v>87</v>
      </c>
      <c r="B103" s="1" t="str">
        <f t="shared" si="4"/>
        <v>фото</v>
      </c>
      <c r="C103" s="1" t="str">
        <f t="shared" si="4"/>
        <v>фото</v>
      </c>
      <c r="D103" s="98">
        <v>7271</v>
      </c>
      <c r="E103" s="99" t="s">
        <v>1626</v>
      </c>
      <c r="F103" s="100" t="s">
        <v>29</v>
      </c>
      <c r="G103" s="101" t="s">
        <v>30</v>
      </c>
      <c r="H103" s="103" t="s">
        <v>558</v>
      </c>
      <c r="I103" s="103" t="s">
        <v>1765</v>
      </c>
      <c r="J103" s="102">
        <v>285.10000000000002</v>
      </c>
      <c r="K103" s="133">
        <v>5</v>
      </c>
      <c r="L103" s="87"/>
      <c r="M103" s="131">
        <f t="shared" si="3"/>
        <v>0</v>
      </c>
      <c r="N103" s="132"/>
      <c r="O103" s="170"/>
      <c r="P103" s="170"/>
      <c r="Q103" s="97" t="s">
        <v>482</v>
      </c>
      <c r="R103" s="19" t="s">
        <v>483</v>
      </c>
      <c r="S103" s="2" t="s">
        <v>400</v>
      </c>
      <c r="T103" s="20" t="s">
        <v>31</v>
      </c>
      <c r="U103" s="13">
        <v>-40</v>
      </c>
      <c r="V103" s="26"/>
    </row>
    <row r="104" spans="1:22" ht="32.25" customHeight="1" x14ac:dyDescent="0.2">
      <c r="A104" s="23">
        <v>88</v>
      </c>
      <c r="B104" s="1" t="str">
        <f t="shared" si="4"/>
        <v>фото</v>
      </c>
      <c r="C104" s="1"/>
      <c r="D104" s="98">
        <v>12731</v>
      </c>
      <c r="E104" s="99" t="s">
        <v>1627</v>
      </c>
      <c r="F104" s="100" t="s">
        <v>29</v>
      </c>
      <c r="G104" s="101" t="s">
        <v>1628</v>
      </c>
      <c r="H104" s="103" t="s">
        <v>558</v>
      </c>
      <c r="I104" s="103" t="s">
        <v>1765</v>
      </c>
      <c r="J104" s="102">
        <v>285.10000000000002</v>
      </c>
      <c r="K104" s="133">
        <v>5</v>
      </c>
      <c r="L104" s="87"/>
      <c r="M104" s="131">
        <f t="shared" si="3"/>
        <v>0</v>
      </c>
      <c r="N104" s="132" t="s">
        <v>1238</v>
      </c>
      <c r="O104" s="170"/>
      <c r="P104" s="170"/>
      <c r="Q104" s="97" t="s">
        <v>1627</v>
      </c>
      <c r="R104" s="19" t="s">
        <v>900</v>
      </c>
      <c r="S104" s="2" t="s">
        <v>1631</v>
      </c>
      <c r="T104" s="20" t="s">
        <v>31</v>
      </c>
      <c r="U104" s="13">
        <v>-40</v>
      </c>
      <c r="V104" s="26"/>
    </row>
    <row r="105" spans="1:22" ht="32.25" customHeight="1" x14ac:dyDescent="0.2">
      <c r="A105" s="23">
        <v>89</v>
      </c>
      <c r="B105" s="1" t="str">
        <f t="shared" si="4"/>
        <v>фото</v>
      </c>
      <c r="C105" s="1"/>
      <c r="D105" s="98">
        <v>4863</v>
      </c>
      <c r="E105" s="99" t="s">
        <v>211</v>
      </c>
      <c r="F105" s="100" t="s">
        <v>180</v>
      </c>
      <c r="G105" s="101" t="s">
        <v>210</v>
      </c>
      <c r="H105" s="103" t="s">
        <v>558</v>
      </c>
      <c r="I105" s="103" t="s">
        <v>1765</v>
      </c>
      <c r="J105" s="102">
        <v>207</v>
      </c>
      <c r="K105" s="133">
        <v>5</v>
      </c>
      <c r="L105" s="87"/>
      <c r="M105" s="131">
        <f t="shared" si="3"/>
        <v>0</v>
      </c>
      <c r="N105" s="132"/>
      <c r="O105" s="170"/>
      <c r="P105" s="170"/>
      <c r="Q105" s="97" t="s">
        <v>211</v>
      </c>
      <c r="R105" s="19" t="s">
        <v>900</v>
      </c>
      <c r="S105" s="2" t="s">
        <v>88</v>
      </c>
      <c r="T105" s="20">
        <v>130</v>
      </c>
      <c r="U105" s="13">
        <v>-30</v>
      </c>
      <c r="V105" s="26"/>
    </row>
    <row r="106" spans="1:22" ht="32.25" customHeight="1" x14ac:dyDescent="0.2">
      <c r="A106" s="23">
        <v>90</v>
      </c>
      <c r="B106" s="1" t="str">
        <f t="shared" si="4"/>
        <v>фото</v>
      </c>
      <c r="C106" s="1"/>
      <c r="D106" s="98">
        <v>12565</v>
      </c>
      <c r="E106" s="99" t="s">
        <v>211</v>
      </c>
      <c r="F106" s="100" t="s">
        <v>180</v>
      </c>
      <c r="G106" s="101" t="s">
        <v>210</v>
      </c>
      <c r="H106" s="103" t="s">
        <v>651</v>
      </c>
      <c r="I106" s="103" t="s">
        <v>1765</v>
      </c>
      <c r="J106" s="102">
        <v>258.70000000000005</v>
      </c>
      <c r="K106" s="133">
        <v>5</v>
      </c>
      <c r="L106" s="87"/>
      <c r="M106" s="131">
        <f t="shared" si="3"/>
        <v>0</v>
      </c>
      <c r="N106" s="132" t="s">
        <v>900</v>
      </c>
      <c r="O106" s="170"/>
      <c r="P106" s="170"/>
      <c r="Q106" s="97" t="s">
        <v>211</v>
      </c>
      <c r="R106" s="19" t="s">
        <v>900</v>
      </c>
      <c r="S106" s="2" t="s">
        <v>88</v>
      </c>
      <c r="T106" s="20">
        <v>130</v>
      </c>
      <c r="U106" s="13">
        <v>-30</v>
      </c>
      <c r="V106" s="26"/>
    </row>
    <row r="107" spans="1:22" ht="32.25" customHeight="1" x14ac:dyDescent="0.2">
      <c r="A107" s="23">
        <v>91</v>
      </c>
      <c r="B107" s="1" t="str">
        <f t="shared" si="4"/>
        <v>фото</v>
      </c>
      <c r="C107" s="1"/>
      <c r="D107" s="98">
        <v>12569</v>
      </c>
      <c r="E107" s="99" t="s">
        <v>841</v>
      </c>
      <c r="F107" s="100" t="s">
        <v>180</v>
      </c>
      <c r="G107" s="101" t="s">
        <v>772</v>
      </c>
      <c r="H107" s="103" t="s">
        <v>558</v>
      </c>
      <c r="I107" s="103" t="s">
        <v>1765</v>
      </c>
      <c r="J107" s="102">
        <v>316.3</v>
      </c>
      <c r="K107" s="133">
        <v>5</v>
      </c>
      <c r="L107" s="87"/>
      <c r="M107" s="131">
        <f t="shared" si="3"/>
        <v>0</v>
      </c>
      <c r="N107" s="132" t="s">
        <v>900</v>
      </c>
      <c r="O107" s="170"/>
      <c r="P107" s="170"/>
      <c r="Q107" s="97" t="s">
        <v>841</v>
      </c>
      <c r="R107" s="19" t="s">
        <v>900</v>
      </c>
      <c r="S107" s="2" t="s">
        <v>773</v>
      </c>
      <c r="T107" s="20" t="s">
        <v>720</v>
      </c>
      <c r="U107" s="13">
        <v>-35</v>
      </c>
      <c r="V107" s="26"/>
    </row>
    <row r="108" spans="1:22" ht="32.25" customHeight="1" x14ac:dyDescent="0.2">
      <c r="A108" s="23">
        <v>92</v>
      </c>
      <c r="B108" s="1" t="str">
        <f t="shared" si="4"/>
        <v>фото</v>
      </c>
      <c r="C108" s="1"/>
      <c r="D108" s="98">
        <v>10901</v>
      </c>
      <c r="E108" s="99" t="s">
        <v>841</v>
      </c>
      <c r="F108" s="100" t="s">
        <v>180</v>
      </c>
      <c r="G108" s="101" t="s">
        <v>772</v>
      </c>
      <c r="H108" s="103" t="s">
        <v>651</v>
      </c>
      <c r="I108" s="103" t="s">
        <v>1765</v>
      </c>
      <c r="J108" s="102">
        <v>391.5</v>
      </c>
      <c r="K108" s="133">
        <v>5</v>
      </c>
      <c r="L108" s="87"/>
      <c r="M108" s="131">
        <f t="shared" si="3"/>
        <v>0</v>
      </c>
      <c r="N108" s="132" t="s">
        <v>900</v>
      </c>
      <c r="O108" s="170"/>
      <c r="P108" s="170"/>
      <c r="Q108" s="97" t="s">
        <v>841</v>
      </c>
      <c r="R108" s="19" t="s">
        <v>900</v>
      </c>
      <c r="S108" s="2" t="s">
        <v>773</v>
      </c>
      <c r="T108" s="20" t="s">
        <v>720</v>
      </c>
      <c r="U108" s="13">
        <v>-35</v>
      </c>
      <c r="V108" s="26"/>
    </row>
    <row r="109" spans="1:22" ht="32.25" customHeight="1" x14ac:dyDescent="0.2">
      <c r="A109" s="23">
        <v>93</v>
      </c>
      <c r="B109" s="1" t="str">
        <f t="shared" si="4"/>
        <v>фото</v>
      </c>
      <c r="C109" s="1"/>
      <c r="D109" s="98">
        <v>14296</v>
      </c>
      <c r="E109" s="99" t="s">
        <v>841</v>
      </c>
      <c r="F109" s="100" t="s">
        <v>180</v>
      </c>
      <c r="G109" s="101" t="s">
        <v>772</v>
      </c>
      <c r="H109" s="103" t="s">
        <v>694</v>
      </c>
      <c r="I109" s="103" t="s">
        <v>1765</v>
      </c>
      <c r="J109" s="102">
        <v>703.5</v>
      </c>
      <c r="K109" s="133">
        <v>1</v>
      </c>
      <c r="L109" s="87"/>
      <c r="M109" s="131">
        <f t="shared" si="3"/>
        <v>0</v>
      </c>
      <c r="N109" s="132" t="s">
        <v>900</v>
      </c>
      <c r="O109" s="170"/>
      <c r="P109" s="170"/>
      <c r="Q109" s="97" t="s">
        <v>841</v>
      </c>
      <c r="R109" s="19" t="s">
        <v>900</v>
      </c>
      <c r="S109" s="2" t="s">
        <v>940</v>
      </c>
      <c r="T109" s="20" t="s">
        <v>720</v>
      </c>
      <c r="U109" s="13">
        <v>-35</v>
      </c>
      <c r="V109" s="26"/>
    </row>
    <row r="110" spans="1:22" ht="32.25" customHeight="1" x14ac:dyDescent="0.2">
      <c r="A110" s="23">
        <v>94</v>
      </c>
      <c r="B110" s="1" t="str">
        <f t="shared" si="4"/>
        <v>фото</v>
      </c>
      <c r="C110" s="1" t="str">
        <f t="shared" si="4"/>
        <v>фото</v>
      </c>
      <c r="D110" s="98">
        <v>12570</v>
      </c>
      <c r="E110" s="99" t="s">
        <v>941</v>
      </c>
      <c r="F110" s="100" t="s">
        <v>180</v>
      </c>
      <c r="G110" s="101" t="s">
        <v>774</v>
      </c>
      <c r="H110" s="103" t="s">
        <v>558</v>
      </c>
      <c r="I110" s="103" t="s">
        <v>1765</v>
      </c>
      <c r="J110" s="102">
        <v>316.3</v>
      </c>
      <c r="K110" s="133">
        <v>5</v>
      </c>
      <c r="L110" s="87"/>
      <c r="M110" s="131">
        <f t="shared" si="3"/>
        <v>0</v>
      </c>
      <c r="N110" s="132" t="s">
        <v>900</v>
      </c>
      <c r="O110" s="170"/>
      <c r="P110" s="170"/>
      <c r="Q110" s="97" t="s">
        <v>797</v>
      </c>
      <c r="R110" s="19" t="s">
        <v>798</v>
      </c>
      <c r="S110" s="2" t="s">
        <v>775</v>
      </c>
      <c r="T110" s="20" t="s">
        <v>240</v>
      </c>
      <c r="U110" s="13">
        <v>-35</v>
      </c>
      <c r="V110" s="26"/>
    </row>
    <row r="111" spans="1:22" ht="32.25" customHeight="1" x14ac:dyDescent="0.2">
      <c r="A111" s="23">
        <v>95</v>
      </c>
      <c r="B111" s="1" t="str">
        <f t="shared" si="4"/>
        <v>фото</v>
      </c>
      <c r="C111" s="1" t="str">
        <f t="shared" si="4"/>
        <v>фото</v>
      </c>
      <c r="D111" s="98">
        <v>10902</v>
      </c>
      <c r="E111" s="99" t="s">
        <v>941</v>
      </c>
      <c r="F111" s="100" t="s">
        <v>180</v>
      </c>
      <c r="G111" s="101" t="s">
        <v>774</v>
      </c>
      <c r="H111" s="103" t="s">
        <v>651</v>
      </c>
      <c r="I111" s="103" t="s">
        <v>1765</v>
      </c>
      <c r="J111" s="102">
        <v>431.90000000000003</v>
      </c>
      <c r="K111" s="133">
        <v>5</v>
      </c>
      <c r="L111" s="87"/>
      <c r="M111" s="131">
        <f t="shared" si="3"/>
        <v>0</v>
      </c>
      <c r="N111" s="132" t="s">
        <v>900</v>
      </c>
      <c r="O111" s="170"/>
      <c r="P111" s="170"/>
      <c r="Q111" s="97" t="s">
        <v>797</v>
      </c>
      <c r="R111" s="19" t="s">
        <v>798</v>
      </c>
      <c r="S111" s="2" t="s">
        <v>775</v>
      </c>
      <c r="T111" s="20" t="s">
        <v>240</v>
      </c>
      <c r="U111" s="13">
        <v>-35</v>
      </c>
      <c r="V111" s="26"/>
    </row>
    <row r="112" spans="1:22" ht="32.25" customHeight="1" x14ac:dyDescent="0.2">
      <c r="A112" s="23">
        <v>96</v>
      </c>
      <c r="B112" s="1" t="str">
        <f t="shared" si="4"/>
        <v>фото</v>
      </c>
      <c r="C112" s="1" t="str">
        <f t="shared" si="4"/>
        <v>фото</v>
      </c>
      <c r="D112" s="98">
        <v>14683</v>
      </c>
      <c r="E112" s="99" t="s">
        <v>941</v>
      </c>
      <c r="F112" s="100" t="s">
        <v>180</v>
      </c>
      <c r="G112" s="101" t="s">
        <v>774</v>
      </c>
      <c r="H112" s="103" t="s">
        <v>694</v>
      </c>
      <c r="I112" s="103" t="s">
        <v>1765</v>
      </c>
      <c r="J112" s="102">
        <v>703.5</v>
      </c>
      <c r="K112" s="133">
        <v>1</v>
      </c>
      <c r="L112" s="87"/>
      <c r="M112" s="131">
        <f t="shared" si="3"/>
        <v>0</v>
      </c>
      <c r="N112" s="132" t="s">
        <v>900</v>
      </c>
      <c r="O112" s="170"/>
      <c r="P112" s="170"/>
      <c r="Q112" s="97" t="s">
        <v>797</v>
      </c>
      <c r="R112" s="19" t="s">
        <v>798</v>
      </c>
      <c r="S112" s="2" t="s">
        <v>775</v>
      </c>
      <c r="T112" s="20" t="s">
        <v>240</v>
      </c>
      <c r="U112" s="13">
        <v>-35</v>
      </c>
      <c r="V112" s="26"/>
    </row>
    <row r="113" spans="1:22" ht="32.25" customHeight="1" x14ac:dyDescent="0.2">
      <c r="A113" s="23">
        <v>97</v>
      </c>
      <c r="B113" s="1" t="str">
        <f t="shared" si="4"/>
        <v>фото</v>
      </c>
      <c r="C113" s="1" t="str">
        <f t="shared" si="4"/>
        <v>фото</v>
      </c>
      <c r="D113" s="98">
        <v>4905</v>
      </c>
      <c r="E113" s="99" t="s">
        <v>1629</v>
      </c>
      <c r="F113" s="100" t="s">
        <v>180</v>
      </c>
      <c r="G113" s="101" t="s">
        <v>1630</v>
      </c>
      <c r="H113" s="103" t="s">
        <v>558</v>
      </c>
      <c r="I113" s="103" t="s">
        <v>1765</v>
      </c>
      <c r="J113" s="102">
        <v>371</v>
      </c>
      <c r="K113" s="133">
        <v>5</v>
      </c>
      <c r="L113" s="87"/>
      <c r="M113" s="131">
        <f t="shared" si="3"/>
        <v>0</v>
      </c>
      <c r="N113" s="132" t="s">
        <v>1238</v>
      </c>
      <c r="O113" s="170"/>
      <c r="P113" s="170"/>
      <c r="Q113" s="97" t="s">
        <v>1629</v>
      </c>
      <c r="R113" s="19" t="s">
        <v>1632</v>
      </c>
      <c r="S113" s="2" t="s">
        <v>1633</v>
      </c>
      <c r="T113" s="20">
        <v>80</v>
      </c>
      <c r="U113" s="13">
        <v>-35</v>
      </c>
      <c r="V113" s="26"/>
    </row>
    <row r="114" spans="1:22" ht="32.25" customHeight="1" x14ac:dyDescent="0.2">
      <c r="A114" s="23">
        <v>98</v>
      </c>
      <c r="B114" s="1" t="str">
        <f t="shared" si="4"/>
        <v>фото</v>
      </c>
      <c r="C114" s="1"/>
      <c r="D114" s="98">
        <v>4864</v>
      </c>
      <c r="E114" s="99" t="s">
        <v>213</v>
      </c>
      <c r="F114" s="100" t="s">
        <v>180</v>
      </c>
      <c r="G114" s="101" t="s">
        <v>212</v>
      </c>
      <c r="H114" s="103" t="s">
        <v>558</v>
      </c>
      <c r="I114" s="103" t="s">
        <v>1765</v>
      </c>
      <c r="J114" s="102">
        <v>225.7</v>
      </c>
      <c r="K114" s="133">
        <v>5</v>
      </c>
      <c r="L114" s="87"/>
      <c r="M114" s="131">
        <f t="shared" si="3"/>
        <v>0</v>
      </c>
      <c r="N114" s="132"/>
      <c r="O114" s="170"/>
      <c r="P114" s="170"/>
      <c r="Q114" s="97" t="s">
        <v>213</v>
      </c>
      <c r="R114" s="19" t="s">
        <v>900</v>
      </c>
      <c r="S114" s="2" t="s">
        <v>89</v>
      </c>
      <c r="T114" s="20">
        <v>200</v>
      </c>
      <c r="U114" s="13">
        <v>-30</v>
      </c>
      <c r="V114" s="26"/>
    </row>
    <row r="115" spans="1:22" ht="32.25" customHeight="1" x14ac:dyDescent="0.2">
      <c r="A115" s="23">
        <v>99</v>
      </c>
      <c r="B115" s="1" t="str">
        <f t="shared" si="4"/>
        <v>фото</v>
      </c>
      <c r="C115" s="1" t="str">
        <f t="shared" si="4"/>
        <v>фото</v>
      </c>
      <c r="D115" s="98">
        <v>7266</v>
      </c>
      <c r="E115" s="99" t="s">
        <v>138</v>
      </c>
      <c r="F115" s="100" t="s">
        <v>136</v>
      </c>
      <c r="G115" s="101" t="s">
        <v>137</v>
      </c>
      <c r="H115" s="103" t="s">
        <v>558</v>
      </c>
      <c r="I115" s="103" t="s">
        <v>1765</v>
      </c>
      <c r="J115" s="102">
        <v>225.7</v>
      </c>
      <c r="K115" s="133">
        <v>5</v>
      </c>
      <c r="L115" s="87"/>
      <c r="M115" s="131">
        <f t="shared" si="3"/>
        <v>0</v>
      </c>
      <c r="N115" s="132"/>
      <c r="O115" s="170"/>
      <c r="P115" s="170"/>
      <c r="Q115" s="97" t="s">
        <v>484</v>
      </c>
      <c r="R115" s="19" t="s">
        <v>485</v>
      </c>
      <c r="S115" s="2" t="s">
        <v>401</v>
      </c>
      <c r="T115" s="20" t="s">
        <v>139</v>
      </c>
      <c r="U115" s="13">
        <v>-39</v>
      </c>
      <c r="V115" s="26"/>
    </row>
    <row r="116" spans="1:22" ht="32.25" customHeight="1" x14ac:dyDescent="0.2">
      <c r="A116" s="23">
        <v>100</v>
      </c>
      <c r="B116" s="1" t="str">
        <f t="shared" si="4"/>
        <v>фото</v>
      </c>
      <c r="C116" s="1"/>
      <c r="D116" s="98">
        <v>14686</v>
      </c>
      <c r="E116" s="99" t="s">
        <v>942</v>
      </c>
      <c r="F116" s="100" t="s">
        <v>776</v>
      </c>
      <c r="G116" s="101" t="s">
        <v>943</v>
      </c>
      <c r="H116" s="103" t="s">
        <v>558</v>
      </c>
      <c r="I116" s="103" t="s">
        <v>1765</v>
      </c>
      <c r="J116" s="102">
        <v>285.10000000000002</v>
      </c>
      <c r="K116" s="133">
        <v>5</v>
      </c>
      <c r="L116" s="87"/>
      <c r="M116" s="131">
        <f t="shared" si="3"/>
        <v>0</v>
      </c>
      <c r="N116" s="132"/>
      <c r="O116" s="170"/>
      <c r="P116" s="170"/>
      <c r="Q116" s="97" t="s">
        <v>942</v>
      </c>
      <c r="R116" s="19" t="s">
        <v>900</v>
      </c>
      <c r="S116" s="2" t="s">
        <v>944</v>
      </c>
      <c r="T116" s="20">
        <v>120</v>
      </c>
      <c r="U116" s="13">
        <v>-34</v>
      </c>
      <c r="V116" s="26"/>
    </row>
    <row r="117" spans="1:22" ht="32.25" customHeight="1" x14ac:dyDescent="0.2">
      <c r="A117" s="23">
        <v>101</v>
      </c>
      <c r="B117" s="1" t="str">
        <f t="shared" si="4"/>
        <v>фото</v>
      </c>
      <c r="C117" s="1" t="str">
        <f t="shared" si="4"/>
        <v>фото</v>
      </c>
      <c r="D117" s="98">
        <v>12497</v>
      </c>
      <c r="E117" s="99" t="s">
        <v>1634</v>
      </c>
      <c r="F117" s="100" t="s">
        <v>776</v>
      </c>
      <c r="G117" s="101" t="s">
        <v>1635</v>
      </c>
      <c r="H117" s="103" t="s">
        <v>558</v>
      </c>
      <c r="I117" s="103" t="s">
        <v>1765</v>
      </c>
      <c r="J117" s="102">
        <v>300.70000000000005</v>
      </c>
      <c r="K117" s="133">
        <v>5</v>
      </c>
      <c r="L117" s="87"/>
      <c r="M117" s="131">
        <f t="shared" si="3"/>
        <v>0</v>
      </c>
      <c r="N117" s="132" t="s">
        <v>1238</v>
      </c>
      <c r="O117" s="170"/>
      <c r="P117" s="170"/>
      <c r="Q117" s="97" t="s">
        <v>1634</v>
      </c>
      <c r="R117" s="19" t="s">
        <v>1636</v>
      </c>
      <c r="S117" s="2" t="s">
        <v>1637</v>
      </c>
      <c r="T117" s="20" t="s">
        <v>1638</v>
      </c>
      <c r="U117" s="13">
        <v>-34</v>
      </c>
      <c r="V117" s="26"/>
    </row>
    <row r="118" spans="1:22" ht="32.25" customHeight="1" x14ac:dyDescent="0.2">
      <c r="A118" s="23">
        <v>102</v>
      </c>
      <c r="B118" s="1" t="str">
        <f t="shared" si="4"/>
        <v>фото</v>
      </c>
      <c r="C118" s="1" t="str">
        <f t="shared" si="4"/>
        <v>фото</v>
      </c>
      <c r="D118" s="98">
        <v>12504</v>
      </c>
      <c r="E118" s="99" t="s">
        <v>1634</v>
      </c>
      <c r="F118" s="100" t="s">
        <v>776</v>
      </c>
      <c r="G118" s="101" t="s">
        <v>1635</v>
      </c>
      <c r="H118" s="103" t="s">
        <v>651</v>
      </c>
      <c r="I118" s="103" t="s">
        <v>1765</v>
      </c>
      <c r="J118" s="102">
        <v>360.20000000000005</v>
      </c>
      <c r="K118" s="133">
        <v>5</v>
      </c>
      <c r="L118" s="87"/>
      <c r="M118" s="131">
        <f t="shared" si="3"/>
        <v>0</v>
      </c>
      <c r="N118" s="132" t="s">
        <v>1238</v>
      </c>
      <c r="O118" s="170"/>
      <c r="P118" s="170"/>
      <c r="Q118" s="97" t="s">
        <v>1634</v>
      </c>
      <c r="R118" s="19" t="s">
        <v>1636</v>
      </c>
      <c r="S118" s="2" t="s">
        <v>1637</v>
      </c>
      <c r="T118" s="20" t="s">
        <v>1638</v>
      </c>
      <c r="U118" s="13">
        <v>-34</v>
      </c>
      <c r="V118" s="26"/>
    </row>
    <row r="119" spans="1:22" ht="32.25" customHeight="1" x14ac:dyDescent="0.2">
      <c r="A119" s="23">
        <v>103</v>
      </c>
      <c r="B119" s="1" t="str">
        <f t="shared" si="4"/>
        <v>фото</v>
      </c>
      <c r="C119" s="1" t="str">
        <f t="shared" si="4"/>
        <v>фото</v>
      </c>
      <c r="D119" s="98">
        <v>4881</v>
      </c>
      <c r="E119" s="99" t="s">
        <v>297</v>
      </c>
      <c r="F119" s="100" t="s">
        <v>776</v>
      </c>
      <c r="G119" s="101" t="s">
        <v>215</v>
      </c>
      <c r="H119" s="103" t="s">
        <v>558</v>
      </c>
      <c r="I119" s="103" t="s">
        <v>1765</v>
      </c>
      <c r="J119" s="102">
        <v>338.20000000000005</v>
      </c>
      <c r="K119" s="133">
        <v>5</v>
      </c>
      <c r="L119" s="87"/>
      <c r="M119" s="131">
        <f t="shared" si="3"/>
        <v>0</v>
      </c>
      <c r="N119" s="132"/>
      <c r="O119" s="170"/>
      <c r="P119" s="170"/>
      <c r="Q119" s="97" t="s">
        <v>486</v>
      </c>
      <c r="R119" s="19" t="s">
        <v>487</v>
      </c>
      <c r="S119" s="2" t="s">
        <v>90</v>
      </c>
      <c r="T119" s="20">
        <v>70</v>
      </c>
      <c r="U119" s="13">
        <v>-34</v>
      </c>
      <c r="V119" s="26"/>
    </row>
    <row r="120" spans="1:22" ht="32.25" customHeight="1" x14ac:dyDescent="0.2">
      <c r="A120" s="23">
        <v>104</v>
      </c>
      <c r="B120" s="1" t="str">
        <f t="shared" si="4"/>
        <v>фото</v>
      </c>
      <c r="C120" s="1" t="str">
        <f t="shared" si="4"/>
        <v>фото</v>
      </c>
      <c r="D120" s="98">
        <v>10184</v>
      </c>
      <c r="E120" s="99" t="s">
        <v>297</v>
      </c>
      <c r="F120" s="100" t="s">
        <v>776</v>
      </c>
      <c r="G120" s="101" t="s">
        <v>215</v>
      </c>
      <c r="H120" s="103" t="s">
        <v>664</v>
      </c>
      <c r="I120" s="103" t="s">
        <v>1765</v>
      </c>
      <c r="J120" s="102">
        <v>587.20000000000005</v>
      </c>
      <c r="K120" s="133">
        <v>1</v>
      </c>
      <c r="L120" s="87"/>
      <c r="M120" s="131">
        <f t="shared" si="3"/>
        <v>0</v>
      </c>
      <c r="N120" s="132" t="s">
        <v>900</v>
      </c>
      <c r="O120" s="170"/>
      <c r="P120" s="170"/>
      <c r="Q120" s="97" t="s">
        <v>486</v>
      </c>
      <c r="R120" s="19" t="s">
        <v>487</v>
      </c>
      <c r="S120" s="2" t="s">
        <v>90</v>
      </c>
      <c r="T120" s="20">
        <v>70</v>
      </c>
      <c r="U120" s="13">
        <v>-34</v>
      </c>
      <c r="V120" s="26"/>
    </row>
    <row r="121" spans="1:22" ht="32.25" customHeight="1" x14ac:dyDescent="0.2">
      <c r="A121" s="23">
        <v>105</v>
      </c>
      <c r="B121" s="1" t="str">
        <f t="shared" si="4"/>
        <v>фото</v>
      </c>
      <c r="C121" s="1" t="str">
        <f t="shared" si="4"/>
        <v>фото</v>
      </c>
      <c r="D121" s="98">
        <v>12553</v>
      </c>
      <c r="E121" s="99" t="s">
        <v>1639</v>
      </c>
      <c r="F121" s="100" t="s">
        <v>776</v>
      </c>
      <c r="G121" s="101" t="s">
        <v>1640</v>
      </c>
      <c r="H121" s="103" t="s">
        <v>558</v>
      </c>
      <c r="I121" s="103" t="s">
        <v>1765</v>
      </c>
      <c r="J121" s="102">
        <v>300.70000000000005</v>
      </c>
      <c r="K121" s="133">
        <v>5</v>
      </c>
      <c r="L121" s="87"/>
      <c r="M121" s="131">
        <f t="shared" si="3"/>
        <v>0</v>
      </c>
      <c r="N121" s="132" t="s">
        <v>1238</v>
      </c>
      <c r="O121" s="170"/>
      <c r="P121" s="170"/>
      <c r="Q121" s="97" t="s">
        <v>1639</v>
      </c>
      <c r="R121" s="19" t="s">
        <v>1641</v>
      </c>
      <c r="S121" s="2" t="s">
        <v>1642</v>
      </c>
      <c r="T121" s="20">
        <v>120</v>
      </c>
      <c r="U121" s="13">
        <v>-30</v>
      </c>
      <c r="V121" s="26"/>
    </row>
    <row r="122" spans="1:22" ht="32.25" customHeight="1" x14ac:dyDescent="0.2">
      <c r="A122" s="23">
        <v>106</v>
      </c>
      <c r="B122" s="1" t="str">
        <f t="shared" si="4"/>
        <v>фото</v>
      </c>
      <c r="C122" s="1" t="str">
        <f t="shared" si="4"/>
        <v>фото</v>
      </c>
      <c r="D122" s="98">
        <v>12554</v>
      </c>
      <c r="E122" s="99" t="s">
        <v>1639</v>
      </c>
      <c r="F122" s="100" t="s">
        <v>776</v>
      </c>
      <c r="G122" s="101" t="s">
        <v>1640</v>
      </c>
      <c r="H122" s="103" t="s">
        <v>651</v>
      </c>
      <c r="I122" s="103" t="s">
        <v>1765</v>
      </c>
      <c r="J122" s="102">
        <v>510</v>
      </c>
      <c r="K122" s="133">
        <v>5</v>
      </c>
      <c r="L122" s="87"/>
      <c r="M122" s="131">
        <f t="shared" si="3"/>
        <v>0</v>
      </c>
      <c r="N122" s="132" t="s">
        <v>1238</v>
      </c>
      <c r="O122" s="170"/>
      <c r="P122" s="170"/>
      <c r="Q122" s="97" t="s">
        <v>1639</v>
      </c>
      <c r="R122" s="19" t="s">
        <v>1641</v>
      </c>
      <c r="S122" s="2" t="s">
        <v>1642</v>
      </c>
      <c r="T122" s="20">
        <v>120</v>
      </c>
      <c r="U122" s="13">
        <v>-30</v>
      </c>
      <c r="V122" s="26"/>
    </row>
    <row r="123" spans="1:22" ht="32.25" customHeight="1" x14ac:dyDescent="0.2">
      <c r="A123" s="23">
        <v>107</v>
      </c>
      <c r="B123" s="1" t="str">
        <f t="shared" si="4"/>
        <v>фото</v>
      </c>
      <c r="C123" s="1"/>
      <c r="D123" s="98">
        <v>14318</v>
      </c>
      <c r="E123" s="99" t="s">
        <v>854</v>
      </c>
      <c r="F123" s="100" t="s">
        <v>776</v>
      </c>
      <c r="G123" s="101" t="s">
        <v>852</v>
      </c>
      <c r="H123" s="103" t="s">
        <v>558</v>
      </c>
      <c r="I123" s="103" t="s">
        <v>1765</v>
      </c>
      <c r="J123" s="102">
        <v>300.70000000000005</v>
      </c>
      <c r="K123" s="133">
        <v>5</v>
      </c>
      <c r="L123" s="87"/>
      <c r="M123" s="131">
        <f t="shared" si="3"/>
        <v>0</v>
      </c>
      <c r="N123" s="132"/>
      <c r="O123" s="170"/>
      <c r="P123" s="170"/>
      <c r="Q123" s="97" t="s">
        <v>854</v>
      </c>
      <c r="R123" s="19" t="s">
        <v>900</v>
      </c>
      <c r="S123" s="2" t="s">
        <v>853</v>
      </c>
      <c r="T123" s="20" t="s">
        <v>34</v>
      </c>
      <c r="U123" s="13">
        <v>-30</v>
      </c>
      <c r="V123" s="26"/>
    </row>
    <row r="124" spans="1:22" ht="32.25" customHeight="1" x14ac:dyDescent="0.2">
      <c r="A124" s="23">
        <v>108</v>
      </c>
      <c r="B124" s="1" t="str">
        <f t="shared" si="4"/>
        <v>фото</v>
      </c>
      <c r="C124" s="1"/>
      <c r="D124" s="98">
        <v>14699</v>
      </c>
      <c r="E124" s="99" t="s">
        <v>854</v>
      </c>
      <c r="F124" s="100" t="s">
        <v>776</v>
      </c>
      <c r="G124" s="101" t="s">
        <v>852</v>
      </c>
      <c r="H124" s="103" t="s">
        <v>651</v>
      </c>
      <c r="I124" s="103" t="s">
        <v>1765</v>
      </c>
      <c r="J124" s="102">
        <v>392.8</v>
      </c>
      <c r="K124" s="133">
        <v>5</v>
      </c>
      <c r="L124" s="87"/>
      <c r="M124" s="131">
        <f t="shared" si="3"/>
        <v>0</v>
      </c>
      <c r="N124" s="132" t="s">
        <v>900</v>
      </c>
      <c r="O124" s="170"/>
      <c r="P124" s="170"/>
      <c r="Q124" s="97" t="s">
        <v>854</v>
      </c>
      <c r="R124" s="19" t="s">
        <v>900</v>
      </c>
      <c r="S124" s="2" t="s">
        <v>853</v>
      </c>
      <c r="T124" s="20" t="s">
        <v>34</v>
      </c>
      <c r="U124" s="13">
        <v>-30</v>
      </c>
      <c r="V124" s="26"/>
    </row>
    <row r="125" spans="1:22" ht="32.25" customHeight="1" x14ac:dyDescent="0.2">
      <c r="A125" s="23">
        <v>109</v>
      </c>
      <c r="B125" s="1" t="str">
        <f t="shared" si="4"/>
        <v>фото</v>
      </c>
      <c r="C125" s="1"/>
      <c r="D125" s="98">
        <v>14700</v>
      </c>
      <c r="E125" s="99" t="s">
        <v>854</v>
      </c>
      <c r="F125" s="100" t="s">
        <v>776</v>
      </c>
      <c r="G125" s="101" t="s">
        <v>852</v>
      </c>
      <c r="H125" s="103" t="s">
        <v>664</v>
      </c>
      <c r="I125" s="103" t="s">
        <v>1765</v>
      </c>
      <c r="J125" s="102">
        <v>509.1</v>
      </c>
      <c r="K125" s="133">
        <v>1</v>
      </c>
      <c r="L125" s="87"/>
      <c r="M125" s="131">
        <f t="shared" si="3"/>
        <v>0</v>
      </c>
      <c r="N125" s="132" t="s">
        <v>900</v>
      </c>
      <c r="O125" s="170"/>
      <c r="P125" s="170"/>
      <c r="Q125" s="97" t="s">
        <v>854</v>
      </c>
      <c r="R125" s="19" t="s">
        <v>900</v>
      </c>
      <c r="S125" s="2" t="s">
        <v>853</v>
      </c>
      <c r="T125" s="20" t="s">
        <v>34</v>
      </c>
      <c r="U125" s="13">
        <v>-30</v>
      </c>
      <c r="V125" s="26"/>
    </row>
    <row r="126" spans="1:22" ht="32.25" customHeight="1" x14ac:dyDescent="0.2">
      <c r="A126" s="23">
        <v>110</v>
      </c>
      <c r="B126" s="1" t="str">
        <f t="shared" si="4"/>
        <v>фото</v>
      </c>
      <c r="C126" s="1" t="str">
        <f t="shared" si="4"/>
        <v>фото</v>
      </c>
      <c r="D126" s="98">
        <v>4882</v>
      </c>
      <c r="E126" s="99" t="s">
        <v>298</v>
      </c>
      <c r="F126" s="100" t="s">
        <v>776</v>
      </c>
      <c r="G126" s="101" t="s">
        <v>218</v>
      </c>
      <c r="H126" s="103" t="s">
        <v>558</v>
      </c>
      <c r="I126" s="103" t="s">
        <v>1765</v>
      </c>
      <c r="J126" s="102">
        <v>285.10000000000002</v>
      </c>
      <c r="K126" s="133">
        <v>5</v>
      </c>
      <c r="L126" s="87"/>
      <c r="M126" s="131">
        <f t="shared" si="3"/>
        <v>0</v>
      </c>
      <c r="N126" s="132"/>
      <c r="O126" s="170"/>
      <c r="P126" s="170"/>
      <c r="Q126" s="97" t="s">
        <v>488</v>
      </c>
      <c r="R126" s="19" t="s">
        <v>488</v>
      </c>
      <c r="S126" s="2" t="s">
        <v>92</v>
      </c>
      <c r="T126" s="20">
        <v>120</v>
      </c>
      <c r="U126" s="13">
        <v>-29</v>
      </c>
      <c r="V126" s="26"/>
    </row>
    <row r="127" spans="1:22" ht="32.25" customHeight="1" x14ac:dyDescent="0.2">
      <c r="A127" s="23">
        <v>111</v>
      </c>
      <c r="B127" s="1" t="str">
        <f t="shared" si="4"/>
        <v>фото</v>
      </c>
      <c r="C127" s="1" t="str">
        <f t="shared" si="4"/>
        <v>фото</v>
      </c>
      <c r="D127" s="98">
        <v>4883</v>
      </c>
      <c r="E127" s="99" t="s">
        <v>402</v>
      </c>
      <c r="F127" s="100" t="s">
        <v>776</v>
      </c>
      <c r="G127" s="101" t="s">
        <v>217</v>
      </c>
      <c r="H127" s="103" t="s">
        <v>558</v>
      </c>
      <c r="I127" s="103" t="s">
        <v>1765</v>
      </c>
      <c r="J127" s="102">
        <v>285.10000000000002</v>
      </c>
      <c r="K127" s="133">
        <v>5</v>
      </c>
      <c r="L127" s="87"/>
      <c r="M127" s="131">
        <f t="shared" si="3"/>
        <v>0</v>
      </c>
      <c r="N127" s="132"/>
      <c r="O127" s="170"/>
      <c r="P127" s="170"/>
      <c r="Q127" s="97" t="s">
        <v>489</v>
      </c>
      <c r="R127" s="19" t="s">
        <v>662</v>
      </c>
      <c r="S127" s="2" t="s">
        <v>22</v>
      </c>
      <c r="T127" s="20">
        <v>150</v>
      </c>
      <c r="U127" s="13">
        <v>-34</v>
      </c>
      <c r="V127" s="26"/>
    </row>
    <row r="128" spans="1:22" ht="32.25" customHeight="1" x14ac:dyDescent="0.2">
      <c r="A128" s="23">
        <v>112</v>
      </c>
      <c r="B128" s="1" t="str">
        <f t="shared" si="4"/>
        <v>фото</v>
      </c>
      <c r="C128" s="1" t="str">
        <f t="shared" si="4"/>
        <v>фото</v>
      </c>
      <c r="D128" s="98">
        <v>14687</v>
      </c>
      <c r="E128" s="99" t="s">
        <v>402</v>
      </c>
      <c r="F128" s="100" t="s">
        <v>776</v>
      </c>
      <c r="G128" s="101" t="s">
        <v>217</v>
      </c>
      <c r="H128" s="103" t="s">
        <v>651</v>
      </c>
      <c r="I128" s="103" t="s">
        <v>1765</v>
      </c>
      <c r="J128" s="102">
        <v>336.8</v>
      </c>
      <c r="K128" s="133">
        <v>5</v>
      </c>
      <c r="L128" s="87"/>
      <c r="M128" s="131">
        <f t="shared" si="3"/>
        <v>0</v>
      </c>
      <c r="N128" s="132" t="s">
        <v>900</v>
      </c>
      <c r="O128" s="170"/>
      <c r="P128" s="170"/>
      <c r="Q128" s="97" t="s">
        <v>489</v>
      </c>
      <c r="R128" s="19" t="s">
        <v>662</v>
      </c>
      <c r="S128" s="2" t="s">
        <v>22</v>
      </c>
      <c r="T128" s="20">
        <v>150</v>
      </c>
      <c r="U128" s="13">
        <v>-34</v>
      </c>
      <c r="V128" s="26"/>
    </row>
    <row r="129" spans="1:22" ht="32.25" customHeight="1" x14ac:dyDescent="0.2">
      <c r="A129" s="23">
        <v>113</v>
      </c>
      <c r="B129" s="1" t="str">
        <f t="shared" si="4"/>
        <v>фото</v>
      </c>
      <c r="C129" s="1" t="str">
        <f t="shared" si="4"/>
        <v>фото</v>
      </c>
      <c r="D129" s="98">
        <v>10185</v>
      </c>
      <c r="E129" s="99" t="s">
        <v>402</v>
      </c>
      <c r="F129" s="100" t="s">
        <v>776</v>
      </c>
      <c r="G129" s="101" t="s">
        <v>217</v>
      </c>
      <c r="H129" s="103" t="s">
        <v>664</v>
      </c>
      <c r="I129" s="103" t="s">
        <v>1765</v>
      </c>
      <c r="J129" s="102">
        <v>509.1</v>
      </c>
      <c r="K129" s="133">
        <v>1</v>
      </c>
      <c r="L129" s="87"/>
      <c r="M129" s="131">
        <f t="shared" si="3"/>
        <v>0</v>
      </c>
      <c r="N129" s="132" t="s">
        <v>900</v>
      </c>
      <c r="O129" s="170"/>
      <c r="P129" s="170"/>
      <c r="Q129" s="97" t="s">
        <v>489</v>
      </c>
      <c r="R129" s="19" t="s">
        <v>662</v>
      </c>
      <c r="S129" s="2" t="s">
        <v>22</v>
      </c>
      <c r="T129" s="20">
        <v>150</v>
      </c>
      <c r="U129" s="13">
        <v>-34</v>
      </c>
      <c r="V129" s="26"/>
    </row>
    <row r="130" spans="1:22" ht="32.25" customHeight="1" x14ac:dyDescent="0.2">
      <c r="A130" s="23">
        <v>114</v>
      </c>
      <c r="B130" s="1" t="str">
        <f t="shared" si="4"/>
        <v>фото</v>
      </c>
      <c r="C130" s="1" t="str">
        <f t="shared" si="4"/>
        <v>фото</v>
      </c>
      <c r="D130" s="98">
        <v>7257</v>
      </c>
      <c r="E130" s="99" t="s">
        <v>945</v>
      </c>
      <c r="F130" s="100" t="s">
        <v>776</v>
      </c>
      <c r="G130" s="101" t="s">
        <v>21</v>
      </c>
      <c r="H130" s="103" t="s">
        <v>557</v>
      </c>
      <c r="I130" s="103" t="s">
        <v>1775</v>
      </c>
      <c r="J130" s="102">
        <v>321</v>
      </c>
      <c r="K130" s="133">
        <v>5</v>
      </c>
      <c r="L130" s="87"/>
      <c r="M130" s="131">
        <f t="shared" si="3"/>
        <v>0</v>
      </c>
      <c r="N130" s="132"/>
      <c r="O130" s="170"/>
      <c r="P130" s="170"/>
      <c r="Q130" s="97" t="s">
        <v>490</v>
      </c>
      <c r="R130" s="19" t="s">
        <v>491</v>
      </c>
      <c r="S130" s="2" t="s">
        <v>403</v>
      </c>
      <c r="T130" s="20">
        <v>120</v>
      </c>
      <c r="U130" s="13">
        <v>-29</v>
      </c>
      <c r="V130" s="26"/>
    </row>
    <row r="131" spans="1:22" ht="32.25" customHeight="1" x14ac:dyDescent="0.2">
      <c r="A131" s="23">
        <v>115</v>
      </c>
      <c r="B131" s="1" t="str">
        <f t="shared" si="4"/>
        <v>фото</v>
      </c>
      <c r="C131" s="1" t="str">
        <f t="shared" si="4"/>
        <v>фото</v>
      </c>
      <c r="D131" s="98">
        <v>7299</v>
      </c>
      <c r="E131" s="99" t="s">
        <v>777</v>
      </c>
      <c r="F131" s="100" t="s">
        <v>776</v>
      </c>
      <c r="G131" s="101" t="s">
        <v>778</v>
      </c>
      <c r="H131" s="103" t="s">
        <v>558</v>
      </c>
      <c r="I131" s="103" t="s">
        <v>1765</v>
      </c>
      <c r="J131" s="102">
        <v>300.70000000000005</v>
      </c>
      <c r="K131" s="133">
        <v>5</v>
      </c>
      <c r="L131" s="87"/>
      <c r="M131" s="131">
        <f t="shared" si="3"/>
        <v>0</v>
      </c>
      <c r="N131" s="132"/>
      <c r="O131" s="170"/>
      <c r="P131" s="170"/>
      <c r="Q131" s="97" t="s">
        <v>1198</v>
      </c>
      <c r="R131" s="19" t="s">
        <v>1199</v>
      </c>
      <c r="S131" s="2" t="s">
        <v>779</v>
      </c>
      <c r="T131" s="20" t="s">
        <v>239</v>
      </c>
      <c r="U131" s="13">
        <v>-30</v>
      </c>
      <c r="V131" s="26"/>
    </row>
    <row r="132" spans="1:22" ht="32.25" customHeight="1" x14ac:dyDescent="0.2">
      <c r="A132" s="23">
        <v>116</v>
      </c>
      <c r="B132" s="1" t="str">
        <f t="shared" si="4"/>
        <v>фото</v>
      </c>
      <c r="C132" s="1"/>
      <c r="D132" s="98">
        <v>14309</v>
      </c>
      <c r="E132" s="99" t="s">
        <v>777</v>
      </c>
      <c r="F132" s="100" t="s">
        <v>776</v>
      </c>
      <c r="G132" s="101" t="s">
        <v>778</v>
      </c>
      <c r="H132" s="103" t="s">
        <v>651</v>
      </c>
      <c r="I132" s="103" t="s">
        <v>1765</v>
      </c>
      <c r="J132" s="102">
        <v>375.8</v>
      </c>
      <c r="K132" s="133">
        <v>5</v>
      </c>
      <c r="L132" s="87"/>
      <c r="M132" s="131">
        <f t="shared" si="3"/>
        <v>0</v>
      </c>
      <c r="N132" s="132" t="s">
        <v>900</v>
      </c>
      <c r="O132" s="170"/>
      <c r="P132" s="170"/>
      <c r="Q132" s="97" t="s">
        <v>777</v>
      </c>
      <c r="R132" s="19" t="s">
        <v>900</v>
      </c>
      <c r="S132" s="2" t="s">
        <v>779</v>
      </c>
      <c r="T132" s="20" t="s">
        <v>239</v>
      </c>
      <c r="U132" s="13">
        <v>-30</v>
      </c>
      <c r="V132" s="26"/>
    </row>
    <row r="133" spans="1:22" ht="32.25" customHeight="1" x14ac:dyDescent="0.2">
      <c r="A133" s="23">
        <v>117</v>
      </c>
      <c r="B133" s="1" t="str">
        <f t="shared" si="4"/>
        <v>фото</v>
      </c>
      <c r="C133" s="1"/>
      <c r="D133" s="98">
        <v>14310</v>
      </c>
      <c r="E133" s="99" t="s">
        <v>777</v>
      </c>
      <c r="F133" s="100" t="s">
        <v>776</v>
      </c>
      <c r="G133" s="101" t="s">
        <v>778</v>
      </c>
      <c r="H133" s="103" t="s">
        <v>664</v>
      </c>
      <c r="I133" s="103" t="s">
        <v>1765</v>
      </c>
      <c r="J133" s="102">
        <v>509.1</v>
      </c>
      <c r="K133" s="133">
        <v>1</v>
      </c>
      <c r="L133" s="87"/>
      <c r="M133" s="131">
        <f t="shared" si="3"/>
        <v>0</v>
      </c>
      <c r="N133" s="132" t="s">
        <v>900</v>
      </c>
      <c r="O133" s="170"/>
      <c r="P133" s="170"/>
      <c r="Q133" s="97" t="s">
        <v>777</v>
      </c>
      <c r="R133" s="19" t="s">
        <v>900</v>
      </c>
      <c r="S133" s="2" t="s">
        <v>779</v>
      </c>
      <c r="T133" s="20" t="s">
        <v>239</v>
      </c>
      <c r="U133" s="13">
        <v>-30</v>
      </c>
      <c r="V133" s="26"/>
    </row>
    <row r="134" spans="1:22" ht="32.25" customHeight="1" x14ac:dyDescent="0.2">
      <c r="A134" s="23">
        <v>118</v>
      </c>
      <c r="B134" s="1" t="str">
        <f t="shared" si="4"/>
        <v>фото</v>
      </c>
      <c r="C134" s="1"/>
      <c r="D134" s="98">
        <v>14311</v>
      </c>
      <c r="E134" s="99" t="s">
        <v>843</v>
      </c>
      <c r="F134" s="100" t="s">
        <v>776</v>
      </c>
      <c r="G134" s="101" t="s">
        <v>842</v>
      </c>
      <c r="H134" s="103" t="s">
        <v>558</v>
      </c>
      <c r="I134" s="103" t="s">
        <v>1765</v>
      </c>
      <c r="J134" s="102">
        <v>300.70000000000005</v>
      </c>
      <c r="K134" s="133">
        <v>5</v>
      </c>
      <c r="L134" s="87"/>
      <c r="M134" s="131">
        <f t="shared" si="3"/>
        <v>0</v>
      </c>
      <c r="N134" s="132"/>
      <c r="O134" s="170"/>
      <c r="P134" s="170"/>
      <c r="Q134" s="97" t="s">
        <v>843</v>
      </c>
      <c r="R134" s="19" t="s">
        <v>900</v>
      </c>
      <c r="S134" s="2" t="s">
        <v>844</v>
      </c>
      <c r="T134" s="20" t="s">
        <v>845</v>
      </c>
      <c r="U134" s="13">
        <v>-30</v>
      </c>
      <c r="V134" s="26"/>
    </row>
    <row r="135" spans="1:22" ht="32.25" customHeight="1" x14ac:dyDescent="0.2">
      <c r="A135" s="23">
        <v>119</v>
      </c>
      <c r="B135" s="1" t="str">
        <f t="shared" si="4"/>
        <v>фото</v>
      </c>
      <c r="C135" s="1"/>
      <c r="D135" s="98">
        <v>14688</v>
      </c>
      <c r="E135" s="99" t="s">
        <v>843</v>
      </c>
      <c r="F135" s="100" t="s">
        <v>776</v>
      </c>
      <c r="G135" s="101" t="s">
        <v>842</v>
      </c>
      <c r="H135" s="103" t="s">
        <v>651</v>
      </c>
      <c r="I135" s="103" t="s">
        <v>1765</v>
      </c>
      <c r="J135" s="102">
        <v>352.40000000000003</v>
      </c>
      <c r="K135" s="133">
        <v>5</v>
      </c>
      <c r="L135" s="87"/>
      <c r="M135" s="131">
        <f t="shared" si="3"/>
        <v>0</v>
      </c>
      <c r="N135" s="132" t="s">
        <v>900</v>
      </c>
      <c r="O135" s="170"/>
      <c r="P135" s="170"/>
      <c r="Q135" s="97" t="s">
        <v>843</v>
      </c>
      <c r="R135" s="19" t="s">
        <v>900</v>
      </c>
      <c r="S135" s="2" t="s">
        <v>844</v>
      </c>
      <c r="T135" s="20" t="s">
        <v>845</v>
      </c>
      <c r="U135" s="13">
        <v>-30</v>
      </c>
      <c r="V135" s="26"/>
    </row>
    <row r="136" spans="1:22" ht="32.25" customHeight="1" x14ac:dyDescent="0.2">
      <c r="A136" s="23">
        <v>120</v>
      </c>
      <c r="B136" s="1" t="str">
        <f t="shared" si="4"/>
        <v>фото</v>
      </c>
      <c r="C136" s="1"/>
      <c r="D136" s="98">
        <v>14312</v>
      </c>
      <c r="E136" s="99" t="s">
        <v>843</v>
      </c>
      <c r="F136" s="100" t="s">
        <v>776</v>
      </c>
      <c r="G136" s="101" t="s">
        <v>842</v>
      </c>
      <c r="H136" s="103" t="s">
        <v>664</v>
      </c>
      <c r="I136" s="103" t="s">
        <v>1765</v>
      </c>
      <c r="J136" s="102">
        <v>509.1</v>
      </c>
      <c r="K136" s="133">
        <v>1</v>
      </c>
      <c r="L136" s="87"/>
      <c r="M136" s="131">
        <f t="shared" si="3"/>
        <v>0</v>
      </c>
      <c r="N136" s="132" t="s">
        <v>900</v>
      </c>
      <c r="O136" s="170"/>
      <c r="P136" s="170"/>
      <c r="Q136" s="97" t="s">
        <v>843</v>
      </c>
      <c r="R136" s="19" t="s">
        <v>900</v>
      </c>
      <c r="S136" s="2" t="s">
        <v>844</v>
      </c>
      <c r="T136" s="20" t="s">
        <v>845</v>
      </c>
      <c r="U136" s="13">
        <v>-30</v>
      </c>
      <c r="V136" s="26"/>
    </row>
    <row r="137" spans="1:22" ht="32.25" customHeight="1" x14ac:dyDescent="0.2">
      <c r="A137" s="23">
        <v>121</v>
      </c>
      <c r="B137" s="1" t="str">
        <f t="shared" si="4"/>
        <v>фото</v>
      </c>
      <c r="C137" s="1" t="str">
        <f t="shared" si="4"/>
        <v>фото</v>
      </c>
      <c r="D137" s="98">
        <v>4884</v>
      </c>
      <c r="E137" s="99" t="s">
        <v>181</v>
      </c>
      <c r="F137" s="100" t="s">
        <v>776</v>
      </c>
      <c r="G137" s="101" t="s">
        <v>212</v>
      </c>
      <c r="H137" s="103" t="s">
        <v>558</v>
      </c>
      <c r="I137" s="103" t="s">
        <v>1765</v>
      </c>
      <c r="J137" s="102">
        <v>199.1</v>
      </c>
      <c r="K137" s="133">
        <v>5</v>
      </c>
      <c r="L137" s="87"/>
      <c r="M137" s="131">
        <f t="shared" si="3"/>
        <v>0</v>
      </c>
      <c r="N137" s="132"/>
      <c r="O137" s="170"/>
      <c r="P137" s="170"/>
      <c r="Q137" s="97" t="s">
        <v>492</v>
      </c>
      <c r="R137" s="19" t="s">
        <v>493</v>
      </c>
      <c r="S137" s="2" t="s">
        <v>780</v>
      </c>
      <c r="T137" s="20">
        <v>200</v>
      </c>
      <c r="U137" s="13">
        <v>-34</v>
      </c>
      <c r="V137" s="26"/>
    </row>
    <row r="138" spans="1:22" ht="32.25" customHeight="1" x14ac:dyDescent="0.2">
      <c r="A138" s="23">
        <v>122</v>
      </c>
      <c r="B138" s="1" t="str">
        <f t="shared" si="4"/>
        <v>фото</v>
      </c>
      <c r="C138" s="1"/>
      <c r="D138" s="98">
        <v>14313</v>
      </c>
      <c r="E138" s="99" t="s">
        <v>846</v>
      </c>
      <c r="F138" s="100" t="s">
        <v>776</v>
      </c>
      <c r="G138" s="101" t="s">
        <v>1263</v>
      </c>
      <c r="H138" s="103" t="s">
        <v>558</v>
      </c>
      <c r="I138" s="103" t="s">
        <v>1765</v>
      </c>
      <c r="J138" s="102">
        <v>285.10000000000002</v>
      </c>
      <c r="K138" s="133">
        <v>5</v>
      </c>
      <c r="L138" s="87"/>
      <c r="M138" s="131">
        <f t="shared" si="3"/>
        <v>0</v>
      </c>
      <c r="N138" s="132"/>
      <c r="O138" s="170"/>
      <c r="P138" s="170"/>
      <c r="Q138" s="97" t="s">
        <v>846</v>
      </c>
      <c r="R138" s="19" t="s">
        <v>900</v>
      </c>
      <c r="S138" s="2" t="s">
        <v>847</v>
      </c>
      <c r="T138" s="20" t="s">
        <v>239</v>
      </c>
      <c r="U138" s="13">
        <v>-30</v>
      </c>
      <c r="V138" s="26"/>
    </row>
    <row r="139" spans="1:22" ht="32.25" customHeight="1" x14ac:dyDescent="0.2">
      <c r="A139" s="23">
        <v>123</v>
      </c>
      <c r="B139" s="1" t="str">
        <f t="shared" si="4"/>
        <v>фото</v>
      </c>
      <c r="C139" s="1"/>
      <c r="D139" s="98">
        <v>14690</v>
      </c>
      <c r="E139" s="99" t="s">
        <v>846</v>
      </c>
      <c r="F139" s="100" t="s">
        <v>776</v>
      </c>
      <c r="G139" s="101" t="s">
        <v>1263</v>
      </c>
      <c r="H139" s="103" t="s">
        <v>664</v>
      </c>
      <c r="I139" s="103" t="s">
        <v>1765</v>
      </c>
      <c r="J139" s="102">
        <v>509.1</v>
      </c>
      <c r="K139" s="133">
        <v>1</v>
      </c>
      <c r="L139" s="87"/>
      <c r="M139" s="131">
        <f t="shared" si="3"/>
        <v>0</v>
      </c>
      <c r="N139" s="132" t="s">
        <v>900</v>
      </c>
      <c r="O139" s="170"/>
      <c r="P139" s="170"/>
      <c r="Q139" s="97" t="s">
        <v>846</v>
      </c>
      <c r="R139" s="19" t="s">
        <v>900</v>
      </c>
      <c r="S139" s="2" t="s">
        <v>847</v>
      </c>
      <c r="T139" s="20" t="s">
        <v>239</v>
      </c>
      <c r="U139" s="13">
        <v>-30</v>
      </c>
      <c r="V139" s="26"/>
    </row>
    <row r="140" spans="1:22" ht="32.25" customHeight="1" x14ac:dyDescent="0.2">
      <c r="A140" s="23">
        <v>124</v>
      </c>
      <c r="B140" s="1" t="str">
        <f t="shared" si="4"/>
        <v>фото</v>
      </c>
      <c r="C140" s="1" t="str">
        <f t="shared" si="4"/>
        <v>фото</v>
      </c>
      <c r="D140" s="98">
        <v>4886</v>
      </c>
      <c r="E140" s="99" t="s">
        <v>299</v>
      </c>
      <c r="F140" s="100" t="s">
        <v>776</v>
      </c>
      <c r="G140" s="101" t="s">
        <v>219</v>
      </c>
      <c r="H140" s="103" t="s">
        <v>558</v>
      </c>
      <c r="I140" s="103" t="s">
        <v>1765</v>
      </c>
      <c r="J140" s="102">
        <v>285.10000000000002</v>
      </c>
      <c r="K140" s="133">
        <v>5</v>
      </c>
      <c r="L140" s="87"/>
      <c r="M140" s="131">
        <f t="shared" si="3"/>
        <v>0</v>
      </c>
      <c r="N140" s="132"/>
      <c r="O140" s="170"/>
      <c r="P140" s="170"/>
      <c r="Q140" s="97" t="s">
        <v>494</v>
      </c>
      <c r="R140" s="19" t="s">
        <v>495</v>
      </c>
      <c r="S140" s="2" t="s">
        <v>93</v>
      </c>
      <c r="T140" s="20">
        <v>200</v>
      </c>
      <c r="U140" s="13">
        <v>-30</v>
      </c>
      <c r="V140" s="26"/>
    </row>
    <row r="141" spans="1:22" ht="32.25" customHeight="1" x14ac:dyDescent="0.2">
      <c r="A141" s="23">
        <v>125</v>
      </c>
      <c r="B141" s="1" t="str">
        <f t="shared" si="4"/>
        <v>фото</v>
      </c>
      <c r="C141" s="1" t="str">
        <f t="shared" si="4"/>
        <v>фото</v>
      </c>
      <c r="D141" s="98">
        <v>14691</v>
      </c>
      <c r="E141" s="99" t="s">
        <v>299</v>
      </c>
      <c r="F141" s="100" t="s">
        <v>776</v>
      </c>
      <c r="G141" s="101" t="s">
        <v>219</v>
      </c>
      <c r="H141" s="103" t="s">
        <v>651</v>
      </c>
      <c r="I141" s="103" t="s">
        <v>1765</v>
      </c>
      <c r="J141" s="102">
        <v>352.40000000000003</v>
      </c>
      <c r="K141" s="133">
        <v>5</v>
      </c>
      <c r="L141" s="87"/>
      <c r="M141" s="131">
        <f t="shared" si="3"/>
        <v>0</v>
      </c>
      <c r="N141" s="132" t="s">
        <v>900</v>
      </c>
      <c r="O141" s="170"/>
      <c r="P141" s="170"/>
      <c r="Q141" s="97" t="s">
        <v>494</v>
      </c>
      <c r="R141" s="19" t="s">
        <v>495</v>
      </c>
      <c r="S141" s="2" t="s">
        <v>93</v>
      </c>
      <c r="T141" s="20">
        <v>200</v>
      </c>
      <c r="U141" s="13">
        <v>-30</v>
      </c>
      <c r="V141" s="26"/>
    </row>
    <row r="142" spans="1:22" ht="32.25" customHeight="1" x14ac:dyDescent="0.2">
      <c r="A142" s="23">
        <v>126</v>
      </c>
      <c r="B142" s="1" t="str">
        <f t="shared" si="4"/>
        <v>фото</v>
      </c>
      <c r="C142" s="1" t="str">
        <f t="shared" si="4"/>
        <v>фото</v>
      </c>
      <c r="D142" s="98">
        <v>7285</v>
      </c>
      <c r="E142" s="99" t="s">
        <v>299</v>
      </c>
      <c r="F142" s="100" t="s">
        <v>776</v>
      </c>
      <c r="G142" s="101" t="s">
        <v>219</v>
      </c>
      <c r="H142" s="103" t="s">
        <v>664</v>
      </c>
      <c r="I142" s="103" t="s">
        <v>1765</v>
      </c>
      <c r="J142" s="102">
        <v>470.1</v>
      </c>
      <c r="K142" s="133">
        <v>1</v>
      </c>
      <c r="L142" s="87"/>
      <c r="M142" s="131">
        <f t="shared" si="3"/>
        <v>0</v>
      </c>
      <c r="N142" s="132" t="s">
        <v>900</v>
      </c>
      <c r="O142" s="170"/>
      <c r="P142" s="170"/>
      <c r="Q142" s="97" t="s">
        <v>494</v>
      </c>
      <c r="R142" s="19" t="s">
        <v>495</v>
      </c>
      <c r="S142" s="2" t="s">
        <v>93</v>
      </c>
      <c r="T142" s="20">
        <v>200</v>
      </c>
      <c r="U142" s="13">
        <v>-30</v>
      </c>
      <c r="V142" s="26"/>
    </row>
    <row r="143" spans="1:22" ht="32.25" customHeight="1" x14ac:dyDescent="0.2">
      <c r="A143" s="23">
        <v>127</v>
      </c>
      <c r="B143" s="1" t="str">
        <f t="shared" si="4"/>
        <v>фото</v>
      </c>
      <c r="C143" s="1"/>
      <c r="D143" s="98">
        <v>14693</v>
      </c>
      <c r="E143" s="99" t="s">
        <v>946</v>
      </c>
      <c r="F143" s="100" t="s">
        <v>776</v>
      </c>
      <c r="G143" s="101" t="s">
        <v>947</v>
      </c>
      <c r="H143" s="103" t="s">
        <v>558</v>
      </c>
      <c r="I143" s="103" t="s">
        <v>1765</v>
      </c>
      <c r="J143" s="102">
        <v>300.70000000000005</v>
      </c>
      <c r="K143" s="133">
        <v>5</v>
      </c>
      <c r="L143" s="87"/>
      <c r="M143" s="131">
        <f t="shared" si="3"/>
        <v>0</v>
      </c>
      <c r="N143" s="132" t="s">
        <v>900</v>
      </c>
      <c r="O143" s="170"/>
      <c r="P143" s="170"/>
      <c r="Q143" s="97" t="s">
        <v>946</v>
      </c>
      <c r="R143" s="19" t="s">
        <v>900</v>
      </c>
      <c r="S143" s="2" t="s">
        <v>948</v>
      </c>
      <c r="T143" s="20">
        <v>80</v>
      </c>
      <c r="U143" s="13">
        <v>-30</v>
      </c>
      <c r="V143" s="26"/>
    </row>
    <row r="144" spans="1:22" ht="32.25" customHeight="1" x14ac:dyDescent="0.2">
      <c r="A144" s="23">
        <v>128</v>
      </c>
      <c r="B144" s="1" t="str">
        <f t="shared" si="4"/>
        <v>фото</v>
      </c>
      <c r="C144" s="1"/>
      <c r="D144" s="98">
        <v>14694</v>
      </c>
      <c r="E144" s="99" t="s">
        <v>946</v>
      </c>
      <c r="F144" s="100" t="s">
        <v>776</v>
      </c>
      <c r="G144" s="101" t="s">
        <v>947</v>
      </c>
      <c r="H144" s="103" t="s">
        <v>651</v>
      </c>
      <c r="I144" s="103" t="s">
        <v>1765</v>
      </c>
      <c r="J144" s="102">
        <v>392.8</v>
      </c>
      <c r="K144" s="133">
        <v>5</v>
      </c>
      <c r="L144" s="87"/>
      <c r="M144" s="131">
        <f t="shared" si="3"/>
        <v>0</v>
      </c>
      <c r="N144" s="132" t="s">
        <v>900</v>
      </c>
      <c r="O144" s="170"/>
      <c r="P144" s="170"/>
      <c r="Q144" s="97" t="s">
        <v>946</v>
      </c>
      <c r="R144" s="19" t="s">
        <v>900</v>
      </c>
      <c r="S144" s="2" t="s">
        <v>948</v>
      </c>
      <c r="T144" s="20">
        <v>80</v>
      </c>
      <c r="U144" s="13">
        <v>-30</v>
      </c>
      <c r="V144" s="26"/>
    </row>
    <row r="145" spans="1:22" ht="32.25" customHeight="1" x14ac:dyDescent="0.2">
      <c r="A145" s="23">
        <v>129</v>
      </c>
      <c r="B145" s="1" t="str">
        <f t="shared" si="4"/>
        <v>фото</v>
      </c>
      <c r="C145" s="1"/>
      <c r="D145" s="98">
        <v>14695</v>
      </c>
      <c r="E145" s="99" t="s">
        <v>946</v>
      </c>
      <c r="F145" s="100" t="s">
        <v>776</v>
      </c>
      <c r="G145" s="101" t="s">
        <v>947</v>
      </c>
      <c r="H145" s="103" t="s">
        <v>664</v>
      </c>
      <c r="I145" s="103" t="s">
        <v>1765</v>
      </c>
      <c r="J145" s="102">
        <v>509.1</v>
      </c>
      <c r="K145" s="133">
        <v>1</v>
      </c>
      <c r="L145" s="87"/>
      <c r="M145" s="131">
        <f t="shared" si="3"/>
        <v>0</v>
      </c>
      <c r="N145" s="132" t="s">
        <v>900</v>
      </c>
      <c r="O145" s="170"/>
      <c r="P145" s="170"/>
      <c r="Q145" s="97" t="s">
        <v>946</v>
      </c>
      <c r="R145" s="19" t="s">
        <v>900</v>
      </c>
      <c r="S145" s="2" t="s">
        <v>948</v>
      </c>
      <c r="T145" s="20">
        <v>80</v>
      </c>
      <c r="U145" s="13">
        <v>-30</v>
      </c>
      <c r="V145" s="26"/>
    </row>
    <row r="146" spans="1:22" ht="32.25" customHeight="1" x14ac:dyDescent="0.2">
      <c r="A146" s="23">
        <v>130</v>
      </c>
      <c r="B146" s="1" t="str">
        <f t="shared" si="4"/>
        <v>фото</v>
      </c>
      <c r="C146" s="1" t="str">
        <f t="shared" si="4"/>
        <v>фото</v>
      </c>
      <c r="D146" s="98">
        <v>10916</v>
      </c>
      <c r="E146" s="99" t="s">
        <v>783</v>
      </c>
      <c r="F146" s="100" t="s">
        <v>776</v>
      </c>
      <c r="G146" s="101" t="s">
        <v>785</v>
      </c>
      <c r="H146" s="103" t="s">
        <v>560</v>
      </c>
      <c r="I146" s="103" t="s">
        <v>1775</v>
      </c>
      <c r="J146" s="102">
        <v>310.10000000000002</v>
      </c>
      <c r="K146" s="133">
        <v>5</v>
      </c>
      <c r="L146" s="87"/>
      <c r="M146" s="131">
        <f t="shared" ref="M146:M209" si="5">IFERROR(L146*J146,0)</f>
        <v>0</v>
      </c>
      <c r="N146" s="132"/>
      <c r="O146" s="170"/>
      <c r="P146" s="170"/>
      <c r="Q146" s="97" t="s">
        <v>801</v>
      </c>
      <c r="R146" s="19" t="s">
        <v>802</v>
      </c>
      <c r="S146" s="2" t="s">
        <v>786</v>
      </c>
      <c r="T146" s="20" t="s">
        <v>121</v>
      </c>
      <c r="U146" s="13">
        <v>-30</v>
      </c>
      <c r="V146" s="26"/>
    </row>
    <row r="147" spans="1:22" ht="32.25" customHeight="1" x14ac:dyDescent="0.2">
      <c r="A147" s="23">
        <v>131</v>
      </c>
      <c r="B147" s="1" t="str">
        <f t="shared" si="4"/>
        <v>фото</v>
      </c>
      <c r="C147" s="1" t="str">
        <f t="shared" si="4"/>
        <v>фото</v>
      </c>
      <c r="D147" s="98">
        <v>10915</v>
      </c>
      <c r="E147" s="99" t="s">
        <v>783</v>
      </c>
      <c r="F147" s="100" t="s">
        <v>776</v>
      </c>
      <c r="G147" s="101" t="s">
        <v>785</v>
      </c>
      <c r="H147" s="103" t="s">
        <v>664</v>
      </c>
      <c r="I147" s="103" t="s">
        <v>1765</v>
      </c>
      <c r="J147" s="102">
        <v>548.20000000000005</v>
      </c>
      <c r="K147" s="133">
        <v>1</v>
      </c>
      <c r="L147" s="87"/>
      <c r="M147" s="131">
        <f t="shared" si="5"/>
        <v>0</v>
      </c>
      <c r="N147" s="132" t="s">
        <v>900</v>
      </c>
      <c r="O147" s="170"/>
      <c r="P147" s="170"/>
      <c r="Q147" s="97" t="s">
        <v>801</v>
      </c>
      <c r="R147" s="19" t="s">
        <v>802</v>
      </c>
      <c r="S147" s="2" t="s">
        <v>784</v>
      </c>
      <c r="T147" s="20" t="s">
        <v>121</v>
      </c>
      <c r="U147" s="13">
        <v>-30</v>
      </c>
      <c r="V147" s="26"/>
    </row>
    <row r="148" spans="1:22" ht="32.25" customHeight="1" x14ac:dyDescent="0.2">
      <c r="A148" s="23">
        <v>132</v>
      </c>
      <c r="B148" s="1" t="str">
        <f t="shared" si="4"/>
        <v>фото</v>
      </c>
      <c r="C148" s="1"/>
      <c r="D148" s="98">
        <v>12698</v>
      </c>
      <c r="E148" s="99" t="s">
        <v>1264</v>
      </c>
      <c r="F148" s="100" t="s">
        <v>776</v>
      </c>
      <c r="G148" s="101" t="s">
        <v>1265</v>
      </c>
      <c r="H148" s="103" t="s">
        <v>560</v>
      </c>
      <c r="I148" s="103" t="s">
        <v>1775</v>
      </c>
      <c r="J148" s="102">
        <v>341.3</v>
      </c>
      <c r="K148" s="133">
        <v>5</v>
      </c>
      <c r="L148" s="87"/>
      <c r="M148" s="131">
        <f t="shared" si="5"/>
        <v>0</v>
      </c>
      <c r="N148" s="132" t="s">
        <v>900</v>
      </c>
      <c r="O148" s="170"/>
      <c r="P148" s="170"/>
      <c r="Q148" s="97" t="s">
        <v>1264</v>
      </c>
      <c r="R148" s="19" t="s">
        <v>900</v>
      </c>
      <c r="S148" s="2" t="s">
        <v>1315</v>
      </c>
      <c r="T148" s="20">
        <v>150</v>
      </c>
      <c r="U148" s="13">
        <v>-30</v>
      </c>
      <c r="V148" s="26"/>
    </row>
    <row r="149" spans="1:22" ht="32.25" customHeight="1" x14ac:dyDescent="0.2">
      <c r="A149" s="23">
        <v>133</v>
      </c>
      <c r="B149" s="1" t="str">
        <f t="shared" si="4"/>
        <v>фото</v>
      </c>
      <c r="C149" s="1" t="str">
        <f t="shared" si="4"/>
        <v>фото</v>
      </c>
      <c r="D149" s="98">
        <v>4887</v>
      </c>
      <c r="E149" s="99" t="s">
        <v>1266</v>
      </c>
      <c r="F149" s="100" t="s">
        <v>776</v>
      </c>
      <c r="G149" s="101" t="s">
        <v>1267</v>
      </c>
      <c r="H149" s="103" t="s">
        <v>558</v>
      </c>
      <c r="I149" s="103" t="s">
        <v>1765</v>
      </c>
      <c r="J149" s="102">
        <v>300.70000000000005</v>
      </c>
      <c r="K149" s="133">
        <v>5</v>
      </c>
      <c r="L149" s="87"/>
      <c r="M149" s="131">
        <f t="shared" si="5"/>
        <v>0</v>
      </c>
      <c r="N149" s="132"/>
      <c r="O149" s="170"/>
      <c r="P149" s="170"/>
      <c r="Q149" s="97" t="s">
        <v>1266</v>
      </c>
      <c r="R149" s="19" t="s">
        <v>1316</v>
      </c>
      <c r="S149" s="2" t="s">
        <v>1317</v>
      </c>
      <c r="T149" s="20">
        <v>120</v>
      </c>
      <c r="U149" s="13">
        <v>-30</v>
      </c>
      <c r="V149" s="26"/>
    </row>
    <row r="150" spans="1:22" ht="32.25" customHeight="1" x14ac:dyDescent="0.2">
      <c r="A150" s="23">
        <v>134</v>
      </c>
      <c r="B150" s="1" t="str">
        <f t="shared" si="4"/>
        <v>фото</v>
      </c>
      <c r="C150" s="1" t="str">
        <f t="shared" si="4"/>
        <v>фото</v>
      </c>
      <c r="D150" s="98">
        <v>12699</v>
      </c>
      <c r="E150" s="99" t="s">
        <v>1266</v>
      </c>
      <c r="F150" s="100" t="s">
        <v>776</v>
      </c>
      <c r="G150" s="101" t="s">
        <v>1267</v>
      </c>
      <c r="H150" s="103" t="s">
        <v>664</v>
      </c>
      <c r="I150" s="103" t="s">
        <v>1765</v>
      </c>
      <c r="J150" s="102">
        <v>509.1</v>
      </c>
      <c r="K150" s="133">
        <v>1</v>
      </c>
      <c r="L150" s="87"/>
      <c r="M150" s="131">
        <f t="shared" si="5"/>
        <v>0</v>
      </c>
      <c r="N150" s="132" t="s">
        <v>900</v>
      </c>
      <c r="O150" s="170"/>
      <c r="P150" s="170"/>
      <c r="Q150" s="97" t="s">
        <v>1266</v>
      </c>
      <c r="R150" s="19" t="s">
        <v>1316</v>
      </c>
      <c r="S150" s="2" t="s">
        <v>1317</v>
      </c>
      <c r="T150" s="20">
        <v>120</v>
      </c>
      <c r="U150" s="13">
        <v>-30</v>
      </c>
      <c r="V150" s="26"/>
    </row>
    <row r="151" spans="1:22" ht="32.25" customHeight="1" x14ac:dyDescent="0.2">
      <c r="A151" s="23">
        <v>135</v>
      </c>
      <c r="B151" s="1" t="str">
        <f t="shared" si="4"/>
        <v>фото</v>
      </c>
      <c r="C151" s="1" t="str">
        <f t="shared" si="4"/>
        <v>фото</v>
      </c>
      <c r="D151" s="98">
        <v>4888</v>
      </c>
      <c r="E151" s="99" t="s">
        <v>300</v>
      </c>
      <c r="F151" s="100" t="s">
        <v>776</v>
      </c>
      <c r="G151" s="101" t="s">
        <v>848</v>
      </c>
      <c r="H151" s="103" t="s">
        <v>558</v>
      </c>
      <c r="I151" s="103" t="s">
        <v>1765</v>
      </c>
      <c r="J151" s="102">
        <v>300.70000000000005</v>
      </c>
      <c r="K151" s="133">
        <v>5</v>
      </c>
      <c r="L151" s="87"/>
      <c r="M151" s="131">
        <f t="shared" si="5"/>
        <v>0</v>
      </c>
      <c r="N151" s="132"/>
      <c r="O151" s="170"/>
      <c r="P151" s="170"/>
      <c r="Q151" s="97" t="s">
        <v>496</v>
      </c>
      <c r="R151" s="19" t="s">
        <v>497</v>
      </c>
      <c r="S151" s="2" t="s">
        <v>94</v>
      </c>
      <c r="T151" s="20">
        <v>150</v>
      </c>
      <c r="U151" s="13">
        <v>-30</v>
      </c>
      <c r="V151" s="26"/>
    </row>
    <row r="152" spans="1:22" ht="32.25" customHeight="1" x14ac:dyDescent="0.2">
      <c r="A152" s="23">
        <v>136</v>
      </c>
      <c r="B152" s="1" t="str">
        <f t="shared" si="4"/>
        <v>фото</v>
      </c>
      <c r="C152" s="1" t="str">
        <f t="shared" si="4"/>
        <v>фото</v>
      </c>
      <c r="D152" s="98">
        <v>14315</v>
      </c>
      <c r="E152" s="99" t="s">
        <v>300</v>
      </c>
      <c r="F152" s="100" t="s">
        <v>776</v>
      </c>
      <c r="G152" s="101" t="s">
        <v>848</v>
      </c>
      <c r="H152" s="103" t="s">
        <v>664</v>
      </c>
      <c r="I152" s="103" t="s">
        <v>1765</v>
      </c>
      <c r="J152" s="102">
        <v>509.1</v>
      </c>
      <c r="K152" s="133">
        <v>1</v>
      </c>
      <c r="L152" s="87"/>
      <c r="M152" s="131">
        <f t="shared" si="5"/>
        <v>0</v>
      </c>
      <c r="N152" s="132" t="s">
        <v>900</v>
      </c>
      <c r="O152" s="170"/>
      <c r="P152" s="170"/>
      <c r="Q152" s="97" t="s">
        <v>496</v>
      </c>
      <c r="R152" s="19" t="s">
        <v>497</v>
      </c>
      <c r="S152" s="2" t="s">
        <v>94</v>
      </c>
      <c r="T152" s="20">
        <v>150</v>
      </c>
      <c r="U152" s="13">
        <v>-30</v>
      </c>
      <c r="V152" s="26"/>
    </row>
    <row r="153" spans="1:22" ht="32.25" customHeight="1" x14ac:dyDescent="0.2">
      <c r="A153" s="23">
        <v>137</v>
      </c>
      <c r="B153" s="1" t="str">
        <f t="shared" si="4"/>
        <v>фото</v>
      </c>
      <c r="C153" s="1"/>
      <c r="D153" s="98">
        <v>12700</v>
      </c>
      <c r="E153" s="99" t="s">
        <v>1268</v>
      </c>
      <c r="F153" s="100" t="s">
        <v>776</v>
      </c>
      <c r="G153" s="101" t="s">
        <v>1269</v>
      </c>
      <c r="H153" s="103" t="s">
        <v>558</v>
      </c>
      <c r="I153" s="103" t="s">
        <v>1765</v>
      </c>
      <c r="J153" s="102">
        <v>300.70000000000005</v>
      </c>
      <c r="K153" s="133">
        <v>5</v>
      </c>
      <c r="L153" s="87"/>
      <c r="M153" s="131">
        <f t="shared" si="5"/>
        <v>0</v>
      </c>
      <c r="N153" s="132" t="s">
        <v>900</v>
      </c>
      <c r="O153" s="170"/>
      <c r="P153" s="170"/>
      <c r="Q153" s="97" t="s">
        <v>1268</v>
      </c>
      <c r="R153" s="19" t="s">
        <v>900</v>
      </c>
      <c r="S153" s="2" t="s">
        <v>1318</v>
      </c>
      <c r="T153" s="20">
        <v>150</v>
      </c>
      <c r="U153" s="13">
        <v>-30</v>
      </c>
      <c r="V153" s="26"/>
    </row>
    <row r="154" spans="1:22" ht="32.25" customHeight="1" x14ac:dyDescent="0.2">
      <c r="A154" s="23">
        <v>138</v>
      </c>
      <c r="B154" s="1" t="str">
        <f t="shared" si="4"/>
        <v>фото</v>
      </c>
      <c r="C154" s="1"/>
      <c r="D154" s="98">
        <v>12702</v>
      </c>
      <c r="E154" s="99" t="s">
        <v>1270</v>
      </c>
      <c r="F154" s="100" t="s">
        <v>776</v>
      </c>
      <c r="G154" s="101" t="s">
        <v>1271</v>
      </c>
      <c r="H154" s="103" t="s">
        <v>558</v>
      </c>
      <c r="I154" s="103" t="s">
        <v>1765</v>
      </c>
      <c r="J154" s="102">
        <v>300.70000000000005</v>
      </c>
      <c r="K154" s="133">
        <v>5</v>
      </c>
      <c r="L154" s="87"/>
      <c r="M154" s="131">
        <f t="shared" si="5"/>
        <v>0</v>
      </c>
      <c r="N154" s="132" t="s">
        <v>900</v>
      </c>
      <c r="O154" s="170"/>
      <c r="P154" s="170"/>
      <c r="Q154" s="97" t="s">
        <v>1270</v>
      </c>
      <c r="R154" s="19" t="s">
        <v>900</v>
      </c>
      <c r="S154" s="2" t="s">
        <v>1651</v>
      </c>
      <c r="T154" s="20">
        <v>120</v>
      </c>
      <c r="U154" s="13">
        <v>-34</v>
      </c>
      <c r="V154" s="26"/>
    </row>
    <row r="155" spans="1:22" ht="32.25" customHeight="1" x14ac:dyDescent="0.2">
      <c r="A155" s="23">
        <v>139</v>
      </c>
      <c r="B155" s="1" t="str">
        <f t="shared" si="4"/>
        <v>фото</v>
      </c>
      <c r="C155" s="1" t="str">
        <f t="shared" si="4"/>
        <v>фото</v>
      </c>
      <c r="D155" s="98">
        <v>7305</v>
      </c>
      <c r="E155" s="99" t="s">
        <v>1272</v>
      </c>
      <c r="F155" s="100" t="s">
        <v>776</v>
      </c>
      <c r="G155" s="101" t="s">
        <v>1273</v>
      </c>
      <c r="H155" s="103" t="s">
        <v>558</v>
      </c>
      <c r="I155" s="103" t="s">
        <v>1765</v>
      </c>
      <c r="J155" s="102">
        <v>285.10000000000002</v>
      </c>
      <c r="K155" s="133">
        <v>5</v>
      </c>
      <c r="L155" s="87"/>
      <c r="M155" s="131">
        <f t="shared" si="5"/>
        <v>0</v>
      </c>
      <c r="N155" s="132"/>
      <c r="O155" s="170"/>
      <c r="P155" s="170"/>
      <c r="Q155" s="97" t="s">
        <v>1319</v>
      </c>
      <c r="R155" s="19" t="s">
        <v>1320</v>
      </c>
      <c r="S155" s="2" t="s">
        <v>1321</v>
      </c>
      <c r="T155" s="20" t="s">
        <v>117</v>
      </c>
      <c r="U155" s="13">
        <v>-34</v>
      </c>
      <c r="V155" s="26"/>
    </row>
    <row r="156" spans="1:22" ht="32.25" customHeight="1" x14ac:dyDescent="0.2">
      <c r="A156" s="23">
        <v>140</v>
      </c>
      <c r="B156" s="1" t="str">
        <f t="shared" si="4"/>
        <v>фото</v>
      </c>
      <c r="C156" s="1" t="str">
        <f t="shared" si="4"/>
        <v>фото</v>
      </c>
      <c r="D156" s="98">
        <v>12703</v>
      </c>
      <c r="E156" s="99" t="s">
        <v>1272</v>
      </c>
      <c r="F156" s="100" t="s">
        <v>776</v>
      </c>
      <c r="G156" s="101" t="s">
        <v>1273</v>
      </c>
      <c r="H156" s="103" t="s">
        <v>651</v>
      </c>
      <c r="I156" s="103" t="s">
        <v>1765</v>
      </c>
      <c r="J156" s="102">
        <v>352.40000000000003</v>
      </c>
      <c r="K156" s="133">
        <v>5</v>
      </c>
      <c r="L156" s="87"/>
      <c r="M156" s="131">
        <f t="shared" si="5"/>
        <v>0</v>
      </c>
      <c r="N156" s="132" t="s">
        <v>900</v>
      </c>
      <c r="O156" s="170"/>
      <c r="P156" s="170"/>
      <c r="Q156" s="97" t="s">
        <v>1319</v>
      </c>
      <c r="R156" s="19" t="s">
        <v>1320</v>
      </c>
      <c r="S156" s="2" t="s">
        <v>1321</v>
      </c>
      <c r="T156" s="20" t="s">
        <v>117</v>
      </c>
      <c r="U156" s="13">
        <v>-34</v>
      </c>
      <c r="V156" s="26"/>
    </row>
    <row r="157" spans="1:22" ht="32.25" customHeight="1" x14ac:dyDescent="0.2">
      <c r="A157" s="23">
        <v>141</v>
      </c>
      <c r="B157" s="1" t="str">
        <f t="shared" si="4"/>
        <v>фото</v>
      </c>
      <c r="C157" s="1" t="str">
        <f t="shared" si="4"/>
        <v>фото</v>
      </c>
      <c r="D157" s="98">
        <v>10917</v>
      </c>
      <c r="E157" s="99" t="s">
        <v>1272</v>
      </c>
      <c r="F157" s="100" t="s">
        <v>776</v>
      </c>
      <c r="G157" s="101" t="s">
        <v>1273</v>
      </c>
      <c r="H157" s="103" t="s">
        <v>664</v>
      </c>
      <c r="I157" s="103" t="s">
        <v>1765</v>
      </c>
      <c r="J157" s="102">
        <v>509.1</v>
      </c>
      <c r="K157" s="133">
        <v>1</v>
      </c>
      <c r="L157" s="87"/>
      <c r="M157" s="131">
        <f t="shared" si="5"/>
        <v>0</v>
      </c>
      <c r="N157" s="132" t="s">
        <v>900</v>
      </c>
      <c r="O157" s="170"/>
      <c r="P157" s="170"/>
      <c r="Q157" s="97" t="s">
        <v>1319</v>
      </c>
      <c r="R157" s="19" t="s">
        <v>1320</v>
      </c>
      <c r="S157" s="2" t="s">
        <v>1321</v>
      </c>
      <c r="T157" s="20" t="s">
        <v>117</v>
      </c>
      <c r="U157" s="13">
        <v>-34</v>
      </c>
      <c r="V157" s="26"/>
    </row>
    <row r="158" spans="1:22" ht="32.25" customHeight="1" x14ac:dyDescent="0.2">
      <c r="A158" s="23">
        <v>142</v>
      </c>
      <c r="B158" s="1" t="str">
        <f t="shared" si="4"/>
        <v>фото</v>
      </c>
      <c r="C158" s="1" t="str">
        <f t="shared" si="4"/>
        <v>фото</v>
      </c>
      <c r="D158" s="98">
        <v>10918</v>
      </c>
      <c r="E158" s="99" t="s">
        <v>23</v>
      </c>
      <c r="F158" s="100" t="s">
        <v>776</v>
      </c>
      <c r="G158" s="101" t="s">
        <v>781</v>
      </c>
      <c r="H158" s="103" t="s">
        <v>558</v>
      </c>
      <c r="I158" s="103" t="s">
        <v>1765</v>
      </c>
      <c r="J158" s="102">
        <v>316.3</v>
      </c>
      <c r="K158" s="133">
        <v>5</v>
      </c>
      <c r="L158" s="87"/>
      <c r="M158" s="131">
        <f t="shared" si="5"/>
        <v>0</v>
      </c>
      <c r="N158" s="132"/>
      <c r="O158" s="170"/>
      <c r="P158" s="170"/>
      <c r="Q158" s="97" t="s">
        <v>498</v>
      </c>
      <c r="R158" s="19" t="s">
        <v>499</v>
      </c>
      <c r="S158" s="2" t="s">
        <v>404</v>
      </c>
      <c r="T158" s="20">
        <v>150</v>
      </c>
      <c r="U158" s="13">
        <v>-30</v>
      </c>
      <c r="V158" s="26"/>
    </row>
    <row r="159" spans="1:22" ht="32.25" customHeight="1" x14ac:dyDescent="0.2">
      <c r="A159" s="23">
        <v>143</v>
      </c>
      <c r="B159" s="1" t="str">
        <f t="shared" si="4"/>
        <v>фото</v>
      </c>
      <c r="C159" s="1" t="str">
        <f t="shared" si="4"/>
        <v>фото</v>
      </c>
      <c r="D159" s="98">
        <v>7260</v>
      </c>
      <c r="E159" s="99" t="s">
        <v>23</v>
      </c>
      <c r="F159" s="100" t="s">
        <v>776</v>
      </c>
      <c r="G159" s="101" t="s">
        <v>781</v>
      </c>
      <c r="H159" s="103" t="s">
        <v>664</v>
      </c>
      <c r="I159" s="103" t="s">
        <v>1765</v>
      </c>
      <c r="J159" s="102">
        <v>509.1</v>
      </c>
      <c r="K159" s="133">
        <v>1</v>
      </c>
      <c r="L159" s="87"/>
      <c r="M159" s="131">
        <f t="shared" si="5"/>
        <v>0</v>
      </c>
      <c r="N159" s="132" t="s">
        <v>900</v>
      </c>
      <c r="O159" s="170"/>
      <c r="P159" s="170"/>
      <c r="Q159" s="97" t="s">
        <v>498</v>
      </c>
      <c r="R159" s="19" t="s">
        <v>499</v>
      </c>
      <c r="S159" s="2" t="s">
        <v>404</v>
      </c>
      <c r="T159" s="20">
        <v>150</v>
      </c>
      <c r="U159" s="13">
        <v>-30</v>
      </c>
      <c r="V159" s="26"/>
    </row>
    <row r="160" spans="1:22" ht="32.25" customHeight="1" x14ac:dyDescent="0.2">
      <c r="A160" s="23">
        <v>144</v>
      </c>
      <c r="B160" s="1" t="str">
        <f t="shared" si="4"/>
        <v>фото</v>
      </c>
      <c r="C160" s="1"/>
      <c r="D160" s="98">
        <v>4889</v>
      </c>
      <c r="E160" s="99" t="s">
        <v>301</v>
      </c>
      <c r="F160" s="100" t="s">
        <v>776</v>
      </c>
      <c r="G160" s="101" t="s">
        <v>220</v>
      </c>
      <c r="H160" s="103" t="s">
        <v>558</v>
      </c>
      <c r="I160" s="103" t="s">
        <v>1765</v>
      </c>
      <c r="J160" s="102">
        <v>341.3</v>
      </c>
      <c r="K160" s="133">
        <v>5</v>
      </c>
      <c r="L160" s="87"/>
      <c r="M160" s="131">
        <f t="shared" si="5"/>
        <v>0</v>
      </c>
      <c r="N160" s="132"/>
      <c r="O160" s="170"/>
      <c r="P160" s="170"/>
      <c r="Q160" s="97" t="s">
        <v>301</v>
      </c>
      <c r="R160" s="19" t="s">
        <v>900</v>
      </c>
      <c r="S160" s="2" t="s">
        <v>405</v>
      </c>
      <c r="T160" s="20">
        <v>120</v>
      </c>
      <c r="U160" s="13">
        <v>-30</v>
      </c>
      <c r="V160" s="26"/>
    </row>
    <row r="161" spans="1:22" ht="32.25" customHeight="1" x14ac:dyDescent="0.2">
      <c r="A161" s="23">
        <v>145</v>
      </c>
      <c r="B161" s="1" t="str">
        <f t="shared" si="4"/>
        <v>фото</v>
      </c>
      <c r="C161" s="1"/>
      <c r="D161" s="98">
        <v>14316</v>
      </c>
      <c r="E161" s="99" t="s">
        <v>850</v>
      </c>
      <c r="F161" s="100" t="s">
        <v>776</v>
      </c>
      <c r="G161" s="101" t="s">
        <v>849</v>
      </c>
      <c r="H161" s="103" t="s">
        <v>558</v>
      </c>
      <c r="I161" s="103" t="s">
        <v>1765</v>
      </c>
      <c r="J161" s="102">
        <v>300.70000000000005</v>
      </c>
      <c r="K161" s="133">
        <v>5</v>
      </c>
      <c r="L161" s="87"/>
      <c r="M161" s="131">
        <f t="shared" si="5"/>
        <v>0</v>
      </c>
      <c r="N161" s="132"/>
      <c r="O161" s="170"/>
      <c r="P161" s="170"/>
      <c r="Q161" s="97" t="s">
        <v>850</v>
      </c>
      <c r="R161" s="19" t="s">
        <v>900</v>
      </c>
      <c r="S161" s="2" t="s">
        <v>851</v>
      </c>
      <c r="T161" s="20" t="s">
        <v>845</v>
      </c>
      <c r="U161" s="13">
        <v>-30</v>
      </c>
      <c r="V161" s="26"/>
    </row>
    <row r="162" spans="1:22" ht="32.25" customHeight="1" x14ac:dyDescent="0.2">
      <c r="A162" s="23">
        <v>146</v>
      </c>
      <c r="B162" s="1" t="str">
        <f t="shared" si="4"/>
        <v>фото</v>
      </c>
      <c r="C162" s="1"/>
      <c r="D162" s="98">
        <v>12534</v>
      </c>
      <c r="E162" s="99" t="s">
        <v>850</v>
      </c>
      <c r="F162" s="100" t="s">
        <v>776</v>
      </c>
      <c r="G162" s="101" t="s">
        <v>849</v>
      </c>
      <c r="H162" s="103" t="s">
        <v>651</v>
      </c>
      <c r="I162" s="103" t="s">
        <v>1765</v>
      </c>
      <c r="J162" s="102">
        <v>375.8</v>
      </c>
      <c r="K162" s="133">
        <v>5</v>
      </c>
      <c r="L162" s="87"/>
      <c r="M162" s="131">
        <f t="shared" si="5"/>
        <v>0</v>
      </c>
      <c r="N162" s="132" t="s">
        <v>1238</v>
      </c>
      <c r="O162" s="170"/>
      <c r="P162" s="170"/>
      <c r="Q162" s="97" t="s">
        <v>850</v>
      </c>
      <c r="R162" s="19" t="s">
        <v>900</v>
      </c>
      <c r="S162" s="2" t="s">
        <v>851</v>
      </c>
      <c r="T162" s="20" t="s">
        <v>845</v>
      </c>
      <c r="U162" s="13">
        <v>-30</v>
      </c>
      <c r="V162" s="26"/>
    </row>
    <row r="163" spans="1:22" ht="32.25" customHeight="1" x14ac:dyDescent="0.2">
      <c r="A163" s="23">
        <v>147</v>
      </c>
      <c r="B163" s="1" t="str">
        <f t="shared" ref="B163:C226" si="6">HYPERLINK("https://www.gardenbulbs.ru/images/Bushes_CL/thumbnails/"&amp;Q163&amp;".jpg","фото")</f>
        <v>фото</v>
      </c>
      <c r="C163" s="1"/>
      <c r="D163" s="98">
        <v>14317</v>
      </c>
      <c r="E163" s="99" t="s">
        <v>850</v>
      </c>
      <c r="F163" s="100" t="s">
        <v>776</v>
      </c>
      <c r="G163" s="101" t="s">
        <v>849</v>
      </c>
      <c r="H163" s="103" t="s">
        <v>664</v>
      </c>
      <c r="I163" s="103" t="s">
        <v>1765</v>
      </c>
      <c r="J163" s="102">
        <v>509.1</v>
      </c>
      <c r="K163" s="133">
        <v>1</v>
      </c>
      <c r="L163" s="87"/>
      <c r="M163" s="131">
        <f t="shared" si="5"/>
        <v>0</v>
      </c>
      <c r="N163" s="132" t="s">
        <v>900</v>
      </c>
      <c r="O163" s="170"/>
      <c r="P163" s="170"/>
      <c r="Q163" s="97" t="s">
        <v>850</v>
      </c>
      <c r="R163" s="19" t="s">
        <v>900</v>
      </c>
      <c r="S163" s="2" t="s">
        <v>851</v>
      </c>
      <c r="T163" s="20" t="s">
        <v>845</v>
      </c>
      <c r="U163" s="13">
        <v>-30</v>
      </c>
      <c r="V163" s="26"/>
    </row>
    <row r="164" spans="1:22" ht="32.25" customHeight="1" x14ac:dyDescent="0.2">
      <c r="A164" s="23">
        <v>148</v>
      </c>
      <c r="B164" s="1" t="str">
        <f t="shared" si="6"/>
        <v>фото</v>
      </c>
      <c r="C164" s="1" t="str">
        <f t="shared" si="6"/>
        <v>фото</v>
      </c>
      <c r="D164" s="98">
        <v>7303</v>
      </c>
      <c r="E164" s="99" t="s">
        <v>1274</v>
      </c>
      <c r="F164" s="100" t="s">
        <v>776</v>
      </c>
      <c r="G164" s="101" t="s">
        <v>1275</v>
      </c>
      <c r="H164" s="103" t="s">
        <v>558</v>
      </c>
      <c r="I164" s="103" t="s">
        <v>1765</v>
      </c>
      <c r="J164" s="102">
        <v>285.10000000000002</v>
      </c>
      <c r="K164" s="133">
        <v>5</v>
      </c>
      <c r="L164" s="87"/>
      <c r="M164" s="131">
        <f t="shared" si="5"/>
        <v>0</v>
      </c>
      <c r="N164" s="132"/>
      <c r="O164" s="170"/>
      <c r="P164" s="170"/>
      <c r="Q164" s="97" t="s">
        <v>1322</v>
      </c>
      <c r="R164" s="19" t="s">
        <v>1323</v>
      </c>
      <c r="S164" s="2" t="s">
        <v>1324</v>
      </c>
      <c r="T164" s="20" t="s">
        <v>239</v>
      </c>
      <c r="U164" s="13">
        <v>-30</v>
      </c>
      <c r="V164" s="26"/>
    </row>
    <row r="165" spans="1:22" ht="32.25" customHeight="1" x14ac:dyDescent="0.2">
      <c r="A165" s="23">
        <v>149</v>
      </c>
      <c r="B165" s="1" t="str">
        <f t="shared" si="6"/>
        <v>фото</v>
      </c>
      <c r="C165" s="1" t="str">
        <f t="shared" si="6"/>
        <v>фото</v>
      </c>
      <c r="D165" s="98">
        <v>12717</v>
      </c>
      <c r="E165" s="99" t="s">
        <v>1643</v>
      </c>
      <c r="F165" s="100" t="s">
        <v>776</v>
      </c>
      <c r="G165" s="101" t="s">
        <v>1644</v>
      </c>
      <c r="H165" s="103" t="s">
        <v>558</v>
      </c>
      <c r="I165" s="103" t="s">
        <v>1765</v>
      </c>
      <c r="J165" s="102">
        <v>300.70000000000005</v>
      </c>
      <c r="K165" s="133">
        <v>5</v>
      </c>
      <c r="L165" s="87"/>
      <c r="M165" s="131">
        <f t="shared" si="5"/>
        <v>0</v>
      </c>
      <c r="N165" s="132" t="s">
        <v>1238</v>
      </c>
      <c r="O165" s="170"/>
      <c r="P165" s="170"/>
      <c r="Q165" s="97" t="s">
        <v>1643</v>
      </c>
      <c r="R165" s="19" t="s">
        <v>1652</v>
      </c>
      <c r="S165" s="2" t="s">
        <v>1653</v>
      </c>
      <c r="T165" s="20">
        <v>50</v>
      </c>
      <c r="U165" s="13">
        <v>-34</v>
      </c>
      <c r="V165" s="26"/>
    </row>
    <row r="166" spans="1:22" ht="32.25" customHeight="1" x14ac:dyDescent="0.2">
      <c r="A166" s="23">
        <v>150</v>
      </c>
      <c r="B166" s="1" t="str">
        <f t="shared" si="6"/>
        <v>фото</v>
      </c>
      <c r="C166" s="1" t="str">
        <f t="shared" si="6"/>
        <v>фото</v>
      </c>
      <c r="D166" s="98">
        <v>12529</v>
      </c>
      <c r="E166" s="99" t="s">
        <v>1643</v>
      </c>
      <c r="F166" s="100" t="s">
        <v>776</v>
      </c>
      <c r="G166" s="101" t="s">
        <v>1644</v>
      </c>
      <c r="H166" s="103" t="s">
        <v>651</v>
      </c>
      <c r="I166" s="103" t="s">
        <v>1765</v>
      </c>
      <c r="J166" s="102">
        <v>352.40000000000003</v>
      </c>
      <c r="K166" s="133">
        <v>5</v>
      </c>
      <c r="L166" s="87"/>
      <c r="M166" s="131">
        <f t="shared" si="5"/>
        <v>0</v>
      </c>
      <c r="N166" s="132" t="s">
        <v>1238</v>
      </c>
      <c r="O166" s="170"/>
      <c r="P166" s="170"/>
      <c r="Q166" s="97" t="s">
        <v>1643</v>
      </c>
      <c r="R166" s="19" t="s">
        <v>1652</v>
      </c>
      <c r="S166" s="2" t="s">
        <v>1653</v>
      </c>
      <c r="T166" s="20">
        <v>50</v>
      </c>
      <c r="U166" s="13">
        <v>-34</v>
      </c>
      <c r="V166" s="26"/>
    </row>
    <row r="167" spans="1:22" ht="32.25" customHeight="1" x14ac:dyDescent="0.2">
      <c r="A167" s="23">
        <v>151</v>
      </c>
      <c r="B167" s="1" t="str">
        <f t="shared" si="6"/>
        <v>фото</v>
      </c>
      <c r="C167" s="1" t="str">
        <f t="shared" si="6"/>
        <v>фото</v>
      </c>
      <c r="D167" s="98">
        <v>12719</v>
      </c>
      <c r="E167" s="99" t="s">
        <v>1645</v>
      </c>
      <c r="F167" s="100" t="s">
        <v>776</v>
      </c>
      <c r="G167" s="101" t="s">
        <v>1646</v>
      </c>
      <c r="H167" s="103" t="s">
        <v>558</v>
      </c>
      <c r="I167" s="103" t="s">
        <v>1765</v>
      </c>
      <c r="J167" s="102">
        <v>300.70000000000005</v>
      </c>
      <c r="K167" s="133">
        <v>5</v>
      </c>
      <c r="L167" s="87"/>
      <c r="M167" s="131">
        <f t="shared" si="5"/>
        <v>0</v>
      </c>
      <c r="N167" s="132" t="s">
        <v>1238</v>
      </c>
      <c r="O167" s="170"/>
      <c r="P167" s="170"/>
      <c r="Q167" s="97" t="s">
        <v>1645</v>
      </c>
      <c r="R167" s="19" t="s">
        <v>1654</v>
      </c>
      <c r="S167" s="2" t="s">
        <v>1655</v>
      </c>
      <c r="T167" s="20">
        <v>80</v>
      </c>
      <c r="U167" s="13">
        <v>-34</v>
      </c>
      <c r="V167" s="26"/>
    </row>
    <row r="168" spans="1:22" ht="32.25" customHeight="1" x14ac:dyDescent="0.2">
      <c r="A168" s="23">
        <v>152</v>
      </c>
      <c r="B168" s="1" t="str">
        <f t="shared" si="6"/>
        <v>фото</v>
      </c>
      <c r="C168" s="1" t="str">
        <f t="shared" si="6"/>
        <v>фото</v>
      </c>
      <c r="D168" s="98">
        <v>12718</v>
      </c>
      <c r="E168" s="99" t="s">
        <v>1647</v>
      </c>
      <c r="F168" s="100" t="s">
        <v>776</v>
      </c>
      <c r="G168" s="101" t="s">
        <v>1648</v>
      </c>
      <c r="H168" s="103" t="s">
        <v>558</v>
      </c>
      <c r="I168" s="103" t="s">
        <v>1765</v>
      </c>
      <c r="J168" s="102">
        <v>300.70000000000005</v>
      </c>
      <c r="K168" s="133">
        <v>5</v>
      </c>
      <c r="L168" s="87"/>
      <c r="M168" s="131">
        <f t="shared" si="5"/>
        <v>0</v>
      </c>
      <c r="N168" s="132" t="s">
        <v>1238</v>
      </c>
      <c r="O168" s="170"/>
      <c r="P168" s="170"/>
      <c r="Q168" s="97" t="s">
        <v>1647</v>
      </c>
      <c r="R168" s="19" t="s">
        <v>1656</v>
      </c>
      <c r="S168" s="2" t="s">
        <v>1657</v>
      </c>
      <c r="T168" s="20">
        <v>60</v>
      </c>
      <c r="U168" s="13">
        <v>-34</v>
      </c>
      <c r="V168" s="26"/>
    </row>
    <row r="169" spans="1:22" ht="32.25" customHeight="1" x14ac:dyDescent="0.2">
      <c r="A169" s="23">
        <v>153</v>
      </c>
      <c r="B169" s="1" t="str">
        <f t="shared" si="6"/>
        <v>фото</v>
      </c>
      <c r="C169" s="1" t="str">
        <f t="shared" si="6"/>
        <v>фото</v>
      </c>
      <c r="D169" s="98">
        <v>12530</v>
      </c>
      <c r="E169" s="99" t="s">
        <v>1647</v>
      </c>
      <c r="F169" s="100" t="s">
        <v>776</v>
      </c>
      <c r="G169" s="101" t="s">
        <v>1648</v>
      </c>
      <c r="H169" s="103" t="s">
        <v>651</v>
      </c>
      <c r="I169" s="103" t="s">
        <v>1765</v>
      </c>
      <c r="J169" s="102">
        <v>352.40000000000003</v>
      </c>
      <c r="K169" s="133">
        <v>5</v>
      </c>
      <c r="L169" s="87"/>
      <c r="M169" s="131">
        <f t="shared" si="5"/>
        <v>0</v>
      </c>
      <c r="N169" s="132" t="s">
        <v>1238</v>
      </c>
      <c r="O169" s="170"/>
      <c r="P169" s="170"/>
      <c r="Q169" s="97" t="s">
        <v>1647</v>
      </c>
      <c r="R169" s="19" t="s">
        <v>1656</v>
      </c>
      <c r="S169" s="2" t="s">
        <v>1657</v>
      </c>
      <c r="T169" s="20">
        <v>60</v>
      </c>
      <c r="U169" s="13">
        <v>-34</v>
      </c>
      <c r="V169" s="26"/>
    </row>
    <row r="170" spans="1:22" ht="32.25" customHeight="1" x14ac:dyDescent="0.2">
      <c r="A170" s="23">
        <v>154</v>
      </c>
      <c r="B170" s="1" t="str">
        <f t="shared" si="6"/>
        <v>фото</v>
      </c>
      <c r="C170" s="1" t="str">
        <f t="shared" si="6"/>
        <v>фото</v>
      </c>
      <c r="D170" s="98">
        <v>12576</v>
      </c>
      <c r="E170" s="99" t="s">
        <v>1649</v>
      </c>
      <c r="F170" s="100" t="s">
        <v>776</v>
      </c>
      <c r="G170" s="101" t="s">
        <v>1650</v>
      </c>
      <c r="H170" s="103" t="s">
        <v>558</v>
      </c>
      <c r="I170" s="103" t="s">
        <v>1765</v>
      </c>
      <c r="J170" s="102">
        <v>300.70000000000005</v>
      </c>
      <c r="K170" s="133">
        <v>5</v>
      </c>
      <c r="L170" s="87"/>
      <c r="M170" s="131">
        <f t="shared" si="5"/>
        <v>0</v>
      </c>
      <c r="N170" s="132" t="s">
        <v>900</v>
      </c>
      <c r="O170" s="170"/>
      <c r="P170" s="170"/>
      <c r="Q170" s="97" t="s">
        <v>1658</v>
      </c>
      <c r="R170" s="19" t="s">
        <v>1659</v>
      </c>
      <c r="S170" s="2" t="s">
        <v>1660</v>
      </c>
      <c r="T170" s="20">
        <v>55</v>
      </c>
      <c r="U170" s="13">
        <v>-34</v>
      </c>
      <c r="V170" s="26"/>
    </row>
    <row r="171" spans="1:22" ht="32.25" customHeight="1" x14ac:dyDescent="0.2">
      <c r="A171" s="23">
        <v>155</v>
      </c>
      <c r="B171" s="1" t="str">
        <f t="shared" si="6"/>
        <v>фото</v>
      </c>
      <c r="C171" s="1"/>
      <c r="D171" s="98">
        <v>12535</v>
      </c>
      <c r="E171" s="99" t="s">
        <v>1649</v>
      </c>
      <c r="F171" s="100" t="s">
        <v>776</v>
      </c>
      <c r="G171" s="101" t="s">
        <v>1650</v>
      </c>
      <c r="H171" s="103" t="s">
        <v>651</v>
      </c>
      <c r="I171" s="103" t="s">
        <v>1765</v>
      </c>
      <c r="J171" s="102">
        <v>352.40000000000003</v>
      </c>
      <c r="K171" s="133">
        <v>5</v>
      </c>
      <c r="L171" s="87"/>
      <c r="M171" s="131">
        <f t="shared" si="5"/>
        <v>0</v>
      </c>
      <c r="N171" s="132" t="s">
        <v>1238</v>
      </c>
      <c r="O171" s="170"/>
      <c r="P171" s="170"/>
      <c r="Q171" s="97" t="s">
        <v>1658</v>
      </c>
      <c r="R171" s="19" t="s">
        <v>900</v>
      </c>
      <c r="S171" s="2" t="s">
        <v>1660</v>
      </c>
      <c r="T171" s="20">
        <v>55</v>
      </c>
      <c r="U171" s="13">
        <v>-34</v>
      </c>
      <c r="V171" s="26"/>
    </row>
    <row r="172" spans="1:22" ht="32.25" customHeight="1" x14ac:dyDescent="0.2">
      <c r="A172" s="23">
        <v>156</v>
      </c>
      <c r="B172" s="1" t="str">
        <f t="shared" si="6"/>
        <v>фото</v>
      </c>
      <c r="C172" s="1" t="str">
        <f t="shared" si="6"/>
        <v>фото</v>
      </c>
      <c r="D172" s="98">
        <v>4890</v>
      </c>
      <c r="E172" s="99" t="s">
        <v>182</v>
      </c>
      <c r="F172" s="100" t="s">
        <v>776</v>
      </c>
      <c r="G172" s="101" t="s">
        <v>223</v>
      </c>
      <c r="H172" s="103" t="s">
        <v>558</v>
      </c>
      <c r="I172" s="103" t="s">
        <v>1765</v>
      </c>
      <c r="J172" s="102">
        <v>199.1</v>
      </c>
      <c r="K172" s="133">
        <v>5</v>
      </c>
      <c r="L172" s="87"/>
      <c r="M172" s="131">
        <f t="shared" si="5"/>
        <v>0</v>
      </c>
      <c r="N172" s="132"/>
      <c r="O172" s="170"/>
      <c r="P172" s="170"/>
      <c r="Q172" s="97" t="s">
        <v>500</v>
      </c>
      <c r="R172" s="19" t="s">
        <v>501</v>
      </c>
      <c r="S172" s="2" t="s">
        <v>97</v>
      </c>
      <c r="T172" s="20">
        <v>150</v>
      </c>
      <c r="U172" s="13">
        <v>-30</v>
      </c>
      <c r="V172" s="26"/>
    </row>
    <row r="173" spans="1:22" ht="32.25" customHeight="1" x14ac:dyDescent="0.2">
      <c r="A173" s="23">
        <v>157</v>
      </c>
      <c r="B173" s="1" t="str">
        <f t="shared" si="6"/>
        <v>фото</v>
      </c>
      <c r="C173" s="1" t="str">
        <f t="shared" si="6"/>
        <v>фото</v>
      </c>
      <c r="D173" s="98">
        <v>14697</v>
      </c>
      <c r="E173" s="99" t="s">
        <v>182</v>
      </c>
      <c r="F173" s="100" t="s">
        <v>776</v>
      </c>
      <c r="G173" s="101" t="s">
        <v>223</v>
      </c>
      <c r="H173" s="103" t="s">
        <v>651</v>
      </c>
      <c r="I173" s="103" t="s">
        <v>1765</v>
      </c>
      <c r="J173" s="102">
        <v>250.9</v>
      </c>
      <c r="K173" s="133">
        <v>5</v>
      </c>
      <c r="L173" s="87"/>
      <c r="M173" s="131">
        <f t="shared" si="5"/>
        <v>0</v>
      </c>
      <c r="N173" s="132" t="s">
        <v>900</v>
      </c>
      <c r="O173" s="170"/>
      <c r="P173" s="170"/>
      <c r="Q173" s="97" t="s">
        <v>500</v>
      </c>
      <c r="R173" s="19" t="s">
        <v>501</v>
      </c>
      <c r="S173" s="2" t="s">
        <v>97</v>
      </c>
      <c r="T173" s="20">
        <v>150</v>
      </c>
      <c r="U173" s="13">
        <v>-30</v>
      </c>
      <c r="V173" s="26"/>
    </row>
    <row r="174" spans="1:22" ht="32.25" customHeight="1" x14ac:dyDescent="0.2">
      <c r="A174" s="23">
        <v>158</v>
      </c>
      <c r="B174" s="1" t="str">
        <f t="shared" si="6"/>
        <v>фото</v>
      </c>
      <c r="C174" s="1"/>
      <c r="D174" s="98">
        <v>12588</v>
      </c>
      <c r="E174" s="99" t="s">
        <v>1661</v>
      </c>
      <c r="F174" s="100" t="s">
        <v>776</v>
      </c>
      <c r="G174" s="101" t="s">
        <v>1662</v>
      </c>
      <c r="H174" s="103" t="s">
        <v>651</v>
      </c>
      <c r="I174" s="103" t="s">
        <v>1765</v>
      </c>
      <c r="J174" s="102">
        <v>375.8</v>
      </c>
      <c r="K174" s="133">
        <v>5</v>
      </c>
      <c r="L174" s="87"/>
      <c r="M174" s="131">
        <f t="shared" si="5"/>
        <v>0</v>
      </c>
      <c r="N174" s="132" t="s">
        <v>900</v>
      </c>
      <c r="O174" s="170"/>
      <c r="P174" s="170"/>
      <c r="Q174" s="97" t="s">
        <v>1667</v>
      </c>
      <c r="R174" s="19" t="s">
        <v>900</v>
      </c>
      <c r="S174" s="2" t="s">
        <v>1668</v>
      </c>
      <c r="T174" s="20">
        <v>130</v>
      </c>
      <c r="U174" s="13">
        <v>-34</v>
      </c>
      <c r="V174" s="26"/>
    </row>
    <row r="175" spans="1:22" ht="32.25" customHeight="1" x14ac:dyDescent="0.2">
      <c r="A175" s="23">
        <v>159</v>
      </c>
      <c r="B175" s="1" t="str">
        <f t="shared" si="6"/>
        <v>фото</v>
      </c>
      <c r="C175" s="1" t="str">
        <f t="shared" si="6"/>
        <v>фото</v>
      </c>
      <c r="D175" s="98">
        <v>7261</v>
      </c>
      <c r="E175" s="99" t="s">
        <v>183</v>
      </c>
      <c r="F175" s="100" t="s">
        <v>776</v>
      </c>
      <c r="G175" s="101" t="s">
        <v>24</v>
      </c>
      <c r="H175" s="103" t="s">
        <v>558</v>
      </c>
      <c r="I175" s="103" t="s">
        <v>1765</v>
      </c>
      <c r="J175" s="102">
        <v>199.1</v>
      </c>
      <c r="K175" s="133">
        <v>5</v>
      </c>
      <c r="L175" s="87"/>
      <c r="M175" s="131">
        <f t="shared" si="5"/>
        <v>0</v>
      </c>
      <c r="N175" s="132"/>
      <c r="O175" s="170"/>
      <c r="P175" s="170"/>
      <c r="Q175" s="97" t="s">
        <v>502</v>
      </c>
      <c r="R175" s="19" t="s">
        <v>503</v>
      </c>
      <c r="S175" s="2" t="s">
        <v>406</v>
      </c>
      <c r="T175" s="20">
        <v>200</v>
      </c>
      <c r="U175" s="13">
        <v>-30</v>
      </c>
      <c r="V175" s="26"/>
    </row>
    <row r="176" spans="1:22" ht="32.25" customHeight="1" x14ac:dyDescent="0.2">
      <c r="A176" s="23">
        <v>160</v>
      </c>
      <c r="B176" s="1" t="str">
        <f t="shared" si="6"/>
        <v>фото</v>
      </c>
      <c r="C176" s="1"/>
      <c r="D176" s="98">
        <v>7262</v>
      </c>
      <c r="E176" s="99" t="s">
        <v>184</v>
      </c>
      <c r="F176" s="100" t="s">
        <v>776</v>
      </c>
      <c r="G176" s="101" t="s">
        <v>189</v>
      </c>
      <c r="H176" s="103" t="s">
        <v>558</v>
      </c>
      <c r="I176" s="103" t="s">
        <v>1765</v>
      </c>
      <c r="J176" s="102">
        <v>199.1</v>
      </c>
      <c r="K176" s="133">
        <v>5</v>
      </c>
      <c r="L176" s="87"/>
      <c r="M176" s="131">
        <f t="shared" si="5"/>
        <v>0</v>
      </c>
      <c r="N176" s="132"/>
      <c r="O176" s="170"/>
      <c r="P176" s="170"/>
      <c r="Q176" s="97" t="s">
        <v>184</v>
      </c>
      <c r="R176" s="19" t="s">
        <v>900</v>
      </c>
      <c r="S176" s="2" t="s">
        <v>25</v>
      </c>
      <c r="T176" s="20">
        <v>300</v>
      </c>
      <c r="U176" s="13">
        <v>-30</v>
      </c>
      <c r="V176" s="26"/>
    </row>
    <row r="177" spans="1:22" ht="32.25" customHeight="1" x14ac:dyDescent="0.2">
      <c r="A177" s="23">
        <v>161</v>
      </c>
      <c r="B177" s="1" t="str">
        <f t="shared" si="6"/>
        <v>фото</v>
      </c>
      <c r="C177" s="1" t="str">
        <f t="shared" si="6"/>
        <v>фото</v>
      </c>
      <c r="D177" s="98">
        <v>4891</v>
      </c>
      <c r="E177" s="99" t="s">
        <v>302</v>
      </c>
      <c r="F177" s="100" t="s">
        <v>776</v>
      </c>
      <c r="G177" s="101" t="s">
        <v>221</v>
      </c>
      <c r="H177" s="103" t="s">
        <v>558</v>
      </c>
      <c r="I177" s="103" t="s">
        <v>1765</v>
      </c>
      <c r="J177" s="102">
        <v>338.20000000000005</v>
      </c>
      <c r="K177" s="133">
        <v>5</v>
      </c>
      <c r="L177" s="87"/>
      <c r="M177" s="131">
        <f t="shared" si="5"/>
        <v>0</v>
      </c>
      <c r="N177" s="132"/>
      <c r="O177" s="170"/>
      <c r="P177" s="170"/>
      <c r="Q177" s="97" t="s">
        <v>671</v>
      </c>
      <c r="R177" s="19" t="s">
        <v>672</v>
      </c>
      <c r="S177" s="2" t="s">
        <v>95</v>
      </c>
      <c r="T177" s="20">
        <v>150</v>
      </c>
      <c r="U177" s="13">
        <v>-30</v>
      </c>
      <c r="V177" s="26"/>
    </row>
    <row r="178" spans="1:22" ht="32.25" customHeight="1" x14ac:dyDescent="0.2">
      <c r="A178" s="23">
        <v>162</v>
      </c>
      <c r="B178" s="1" t="str">
        <f t="shared" si="6"/>
        <v>фото</v>
      </c>
      <c r="C178" s="1" t="str">
        <f t="shared" si="6"/>
        <v>фото</v>
      </c>
      <c r="D178" s="98">
        <v>10188</v>
      </c>
      <c r="E178" s="99" t="s">
        <v>302</v>
      </c>
      <c r="F178" s="100" t="s">
        <v>776</v>
      </c>
      <c r="G178" s="101" t="s">
        <v>221</v>
      </c>
      <c r="H178" s="103" t="s">
        <v>664</v>
      </c>
      <c r="I178" s="103" t="s">
        <v>1765</v>
      </c>
      <c r="J178" s="102">
        <v>587.20000000000005</v>
      </c>
      <c r="K178" s="133">
        <v>1</v>
      </c>
      <c r="L178" s="87"/>
      <c r="M178" s="131">
        <f t="shared" si="5"/>
        <v>0</v>
      </c>
      <c r="N178" s="132" t="s">
        <v>900</v>
      </c>
      <c r="O178" s="170"/>
      <c r="P178" s="170"/>
      <c r="Q178" s="97" t="s">
        <v>671</v>
      </c>
      <c r="R178" s="19" t="s">
        <v>672</v>
      </c>
      <c r="S178" s="2" t="s">
        <v>95</v>
      </c>
      <c r="T178" s="20">
        <v>150</v>
      </c>
      <c r="U178" s="13">
        <v>-30</v>
      </c>
      <c r="V178" s="26"/>
    </row>
    <row r="179" spans="1:22" ht="32.25" customHeight="1" x14ac:dyDescent="0.2">
      <c r="A179" s="23">
        <v>163</v>
      </c>
      <c r="B179" s="1" t="str">
        <f t="shared" si="6"/>
        <v>фото</v>
      </c>
      <c r="C179" s="1"/>
      <c r="D179" s="98">
        <v>12720</v>
      </c>
      <c r="E179" s="99" t="s">
        <v>1663</v>
      </c>
      <c r="F179" s="100" t="s">
        <v>776</v>
      </c>
      <c r="G179" s="101" t="s">
        <v>1664</v>
      </c>
      <c r="H179" s="103" t="s">
        <v>558</v>
      </c>
      <c r="I179" s="103" t="s">
        <v>1765</v>
      </c>
      <c r="J179" s="102">
        <v>316.3</v>
      </c>
      <c r="K179" s="133">
        <v>5</v>
      </c>
      <c r="L179" s="87"/>
      <c r="M179" s="131">
        <f t="shared" si="5"/>
        <v>0</v>
      </c>
      <c r="N179" s="132" t="s">
        <v>1238</v>
      </c>
      <c r="O179" s="170"/>
      <c r="P179" s="170"/>
      <c r="Q179" s="97" t="s">
        <v>1663</v>
      </c>
      <c r="R179" s="19" t="s">
        <v>900</v>
      </c>
      <c r="S179" s="2" t="s">
        <v>1669</v>
      </c>
      <c r="T179" s="20" t="s">
        <v>686</v>
      </c>
      <c r="U179" s="13">
        <v>-34</v>
      </c>
      <c r="V179" s="26"/>
    </row>
    <row r="180" spans="1:22" ht="32.25" customHeight="1" x14ac:dyDescent="0.2">
      <c r="A180" s="23">
        <v>164</v>
      </c>
      <c r="B180" s="1" t="str">
        <f t="shared" si="6"/>
        <v>фото</v>
      </c>
      <c r="C180" s="1"/>
      <c r="D180" s="98">
        <v>12724</v>
      </c>
      <c r="E180" s="99" t="s">
        <v>1663</v>
      </c>
      <c r="F180" s="100" t="s">
        <v>776</v>
      </c>
      <c r="G180" s="101" t="s">
        <v>1664</v>
      </c>
      <c r="H180" s="103" t="s">
        <v>694</v>
      </c>
      <c r="I180" s="103" t="s">
        <v>1765</v>
      </c>
      <c r="J180" s="102">
        <v>703.5</v>
      </c>
      <c r="K180" s="133">
        <v>1</v>
      </c>
      <c r="L180" s="87"/>
      <c r="M180" s="131">
        <f t="shared" si="5"/>
        <v>0</v>
      </c>
      <c r="N180" s="132" t="s">
        <v>1238</v>
      </c>
      <c r="O180" s="170"/>
      <c r="P180" s="170"/>
      <c r="Q180" s="97" t="s">
        <v>1663</v>
      </c>
      <c r="R180" s="19" t="s">
        <v>900</v>
      </c>
      <c r="S180" s="2" t="s">
        <v>1669</v>
      </c>
      <c r="T180" s="20" t="s">
        <v>686</v>
      </c>
      <c r="U180" s="13">
        <v>-34</v>
      </c>
      <c r="V180" s="26"/>
    </row>
    <row r="181" spans="1:22" ht="32.25" customHeight="1" x14ac:dyDescent="0.2">
      <c r="A181" s="23">
        <v>165</v>
      </c>
      <c r="B181" s="1" t="str">
        <f t="shared" si="6"/>
        <v>фото</v>
      </c>
      <c r="C181" s="1" t="str">
        <f t="shared" si="6"/>
        <v>фото</v>
      </c>
      <c r="D181" s="98">
        <v>7263</v>
      </c>
      <c r="E181" s="99" t="s">
        <v>27</v>
      </c>
      <c r="F181" s="100" t="s">
        <v>776</v>
      </c>
      <c r="G181" s="101" t="s">
        <v>26</v>
      </c>
      <c r="H181" s="103" t="s">
        <v>558</v>
      </c>
      <c r="I181" s="103" t="s">
        <v>1765</v>
      </c>
      <c r="J181" s="102">
        <v>292.90000000000003</v>
      </c>
      <c r="K181" s="133">
        <v>5</v>
      </c>
      <c r="L181" s="87"/>
      <c r="M181" s="131">
        <f t="shared" si="5"/>
        <v>0</v>
      </c>
      <c r="N181" s="132"/>
      <c r="O181" s="170"/>
      <c r="P181" s="170"/>
      <c r="Q181" s="97" t="s">
        <v>504</v>
      </c>
      <c r="R181" s="19" t="s">
        <v>505</v>
      </c>
      <c r="S181" s="2" t="s">
        <v>407</v>
      </c>
      <c r="T181" s="20">
        <v>150</v>
      </c>
      <c r="U181" s="13">
        <v>-40</v>
      </c>
      <c r="V181" s="26"/>
    </row>
    <row r="182" spans="1:22" ht="32.25" customHeight="1" x14ac:dyDescent="0.2">
      <c r="A182" s="23">
        <v>166</v>
      </c>
      <c r="B182" s="1" t="str">
        <f t="shared" si="6"/>
        <v>фото</v>
      </c>
      <c r="C182" s="1" t="str">
        <f t="shared" si="6"/>
        <v>фото</v>
      </c>
      <c r="D182" s="98">
        <v>14698</v>
      </c>
      <c r="E182" s="99" t="s">
        <v>27</v>
      </c>
      <c r="F182" s="100" t="s">
        <v>776</v>
      </c>
      <c r="G182" s="101" t="s">
        <v>26</v>
      </c>
      <c r="H182" s="103" t="s">
        <v>651</v>
      </c>
      <c r="I182" s="103" t="s">
        <v>1765</v>
      </c>
      <c r="J182" s="102">
        <v>344.6</v>
      </c>
      <c r="K182" s="133">
        <v>5</v>
      </c>
      <c r="L182" s="87"/>
      <c r="M182" s="131">
        <f t="shared" si="5"/>
        <v>0</v>
      </c>
      <c r="N182" s="132" t="s">
        <v>900</v>
      </c>
      <c r="O182" s="170"/>
      <c r="P182" s="170"/>
      <c r="Q182" s="97" t="s">
        <v>504</v>
      </c>
      <c r="R182" s="19" t="s">
        <v>505</v>
      </c>
      <c r="S182" s="2" t="s">
        <v>407</v>
      </c>
      <c r="T182" s="20">
        <v>150</v>
      </c>
      <c r="U182" s="13">
        <v>-40</v>
      </c>
      <c r="V182" s="26"/>
    </row>
    <row r="183" spans="1:22" ht="32.25" customHeight="1" x14ac:dyDescent="0.2">
      <c r="A183" s="23">
        <v>167</v>
      </c>
      <c r="B183" s="1" t="str">
        <f t="shared" si="6"/>
        <v>фото</v>
      </c>
      <c r="C183" s="1" t="str">
        <f t="shared" si="6"/>
        <v>фото</v>
      </c>
      <c r="D183" s="98">
        <v>5027</v>
      </c>
      <c r="E183" s="99" t="s">
        <v>27</v>
      </c>
      <c r="F183" s="100" t="s">
        <v>776</v>
      </c>
      <c r="G183" s="101" t="s">
        <v>26</v>
      </c>
      <c r="H183" s="103" t="s">
        <v>664</v>
      </c>
      <c r="I183" s="103" t="s">
        <v>1765</v>
      </c>
      <c r="J183" s="102">
        <v>509.1</v>
      </c>
      <c r="K183" s="133">
        <v>1</v>
      </c>
      <c r="L183" s="87"/>
      <c r="M183" s="131">
        <f t="shared" si="5"/>
        <v>0</v>
      </c>
      <c r="N183" s="132" t="s">
        <v>900</v>
      </c>
      <c r="O183" s="170"/>
      <c r="P183" s="170"/>
      <c r="Q183" s="97" t="s">
        <v>504</v>
      </c>
      <c r="R183" s="19" t="s">
        <v>505</v>
      </c>
      <c r="S183" s="2" t="s">
        <v>407</v>
      </c>
      <c r="T183" s="20">
        <v>150</v>
      </c>
      <c r="U183" s="13">
        <v>-40</v>
      </c>
      <c r="V183" s="26"/>
    </row>
    <row r="184" spans="1:22" ht="32.25" customHeight="1" x14ac:dyDescent="0.2">
      <c r="A184" s="23">
        <v>168</v>
      </c>
      <c r="B184" s="1" t="str">
        <f t="shared" si="6"/>
        <v>фото</v>
      </c>
      <c r="C184" s="1"/>
      <c r="D184" s="98">
        <v>14319</v>
      </c>
      <c r="E184" s="99" t="s">
        <v>1276</v>
      </c>
      <c r="F184" s="100" t="s">
        <v>776</v>
      </c>
      <c r="G184" s="101" t="s">
        <v>1277</v>
      </c>
      <c r="H184" s="103" t="s">
        <v>558</v>
      </c>
      <c r="I184" s="103" t="s">
        <v>1765</v>
      </c>
      <c r="J184" s="102">
        <v>199.1</v>
      </c>
      <c r="K184" s="133">
        <v>5</v>
      </c>
      <c r="L184" s="87"/>
      <c r="M184" s="131">
        <f t="shared" si="5"/>
        <v>0</v>
      </c>
      <c r="N184" s="132"/>
      <c r="O184" s="170"/>
      <c r="P184" s="170"/>
      <c r="Q184" s="97" t="s">
        <v>1276</v>
      </c>
      <c r="R184" s="19" t="s">
        <v>900</v>
      </c>
      <c r="S184" s="2" t="s">
        <v>1325</v>
      </c>
      <c r="T184" s="20">
        <v>300</v>
      </c>
      <c r="U184" s="13">
        <v>-30</v>
      </c>
      <c r="V184" s="26"/>
    </row>
    <row r="185" spans="1:22" ht="32.25" customHeight="1" x14ac:dyDescent="0.2">
      <c r="A185" s="23">
        <v>169</v>
      </c>
      <c r="B185" s="1" t="str">
        <f t="shared" si="6"/>
        <v>фото</v>
      </c>
      <c r="C185" s="1" t="str">
        <f t="shared" si="6"/>
        <v>фото</v>
      </c>
      <c r="D185" s="98">
        <v>7302</v>
      </c>
      <c r="E185" s="99" t="s">
        <v>722</v>
      </c>
      <c r="F185" s="100" t="s">
        <v>776</v>
      </c>
      <c r="G185" s="101" t="s">
        <v>675</v>
      </c>
      <c r="H185" s="103" t="s">
        <v>558</v>
      </c>
      <c r="I185" s="103" t="s">
        <v>1765</v>
      </c>
      <c r="J185" s="102">
        <v>214.79999999999998</v>
      </c>
      <c r="K185" s="133">
        <v>5</v>
      </c>
      <c r="L185" s="87"/>
      <c r="M185" s="131">
        <f t="shared" si="5"/>
        <v>0</v>
      </c>
      <c r="N185" s="132"/>
      <c r="O185" s="170"/>
      <c r="P185" s="170"/>
      <c r="Q185" s="97" t="s">
        <v>677</v>
      </c>
      <c r="R185" s="19" t="s">
        <v>678</v>
      </c>
      <c r="S185" s="2" t="s">
        <v>676</v>
      </c>
      <c r="T185" s="20">
        <v>250</v>
      </c>
      <c r="U185" s="13">
        <v>-30</v>
      </c>
      <c r="V185" s="26"/>
    </row>
    <row r="186" spans="1:22" ht="32.25" customHeight="1" x14ac:dyDescent="0.2">
      <c r="A186" s="23">
        <v>170</v>
      </c>
      <c r="B186" s="1" t="str">
        <f t="shared" si="6"/>
        <v>фото</v>
      </c>
      <c r="C186" s="1" t="str">
        <f t="shared" si="6"/>
        <v>фото</v>
      </c>
      <c r="D186" s="98">
        <v>14320</v>
      </c>
      <c r="E186" s="99" t="s">
        <v>722</v>
      </c>
      <c r="F186" s="100" t="s">
        <v>776</v>
      </c>
      <c r="G186" s="101" t="s">
        <v>675</v>
      </c>
      <c r="H186" s="103" t="s">
        <v>651</v>
      </c>
      <c r="I186" s="103" t="s">
        <v>1765</v>
      </c>
      <c r="J186" s="102">
        <v>250.9</v>
      </c>
      <c r="K186" s="133">
        <v>5</v>
      </c>
      <c r="L186" s="87"/>
      <c r="M186" s="131">
        <f t="shared" si="5"/>
        <v>0</v>
      </c>
      <c r="N186" s="132" t="s">
        <v>900</v>
      </c>
      <c r="O186" s="170"/>
      <c r="P186" s="170"/>
      <c r="Q186" s="97" t="s">
        <v>677</v>
      </c>
      <c r="R186" s="19" t="s">
        <v>678</v>
      </c>
      <c r="S186" s="2" t="s">
        <v>676</v>
      </c>
      <c r="T186" s="20">
        <v>250</v>
      </c>
      <c r="U186" s="13">
        <v>-30</v>
      </c>
      <c r="V186" s="26"/>
    </row>
    <row r="187" spans="1:22" ht="32.25" customHeight="1" x14ac:dyDescent="0.2">
      <c r="A187" s="23">
        <v>171</v>
      </c>
      <c r="B187" s="1" t="str">
        <f t="shared" si="6"/>
        <v>фото</v>
      </c>
      <c r="C187" s="1" t="str">
        <f t="shared" si="6"/>
        <v>фото</v>
      </c>
      <c r="D187" s="98">
        <v>14701</v>
      </c>
      <c r="E187" s="99" t="s">
        <v>722</v>
      </c>
      <c r="F187" s="100" t="s">
        <v>776</v>
      </c>
      <c r="G187" s="101" t="s">
        <v>675</v>
      </c>
      <c r="H187" s="103" t="s">
        <v>664</v>
      </c>
      <c r="I187" s="103" t="s">
        <v>1765</v>
      </c>
      <c r="J187" s="102">
        <v>431</v>
      </c>
      <c r="K187" s="133">
        <v>1</v>
      </c>
      <c r="L187" s="87"/>
      <c r="M187" s="131">
        <f t="shared" si="5"/>
        <v>0</v>
      </c>
      <c r="N187" s="132" t="s">
        <v>900</v>
      </c>
      <c r="O187" s="170"/>
      <c r="P187" s="170"/>
      <c r="Q187" s="97" t="s">
        <v>677</v>
      </c>
      <c r="R187" s="19" t="s">
        <v>678</v>
      </c>
      <c r="S187" s="2" t="s">
        <v>676</v>
      </c>
      <c r="T187" s="20">
        <v>250</v>
      </c>
      <c r="U187" s="13">
        <v>-30</v>
      </c>
      <c r="V187" s="26"/>
    </row>
    <row r="188" spans="1:22" ht="32.25" customHeight="1" x14ac:dyDescent="0.2">
      <c r="A188" s="23">
        <v>172</v>
      </c>
      <c r="B188" s="1" t="str">
        <f t="shared" si="6"/>
        <v>фото</v>
      </c>
      <c r="C188" s="1" t="str">
        <f t="shared" si="6"/>
        <v>фото</v>
      </c>
      <c r="D188" s="98">
        <v>10914</v>
      </c>
      <c r="E188" s="99" t="s">
        <v>855</v>
      </c>
      <c r="F188" s="100" t="s">
        <v>776</v>
      </c>
      <c r="G188" s="101" t="s">
        <v>790</v>
      </c>
      <c r="H188" s="103" t="s">
        <v>558</v>
      </c>
      <c r="I188" s="103" t="s">
        <v>1765</v>
      </c>
      <c r="J188" s="102">
        <v>292.90000000000003</v>
      </c>
      <c r="K188" s="133">
        <v>5</v>
      </c>
      <c r="L188" s="87"/>
      <c r="M188" s="131">
        <f t="shared" si="5"/>
        <v>0</v>
      </c>
      <c r="N188" s="132"/>
      <c r="O188" s="170"/>
      <c r="P188" s="170"/>
      <c r="Q188" s="97" t="s">
        <v>799</v>
      </c>
      <c r="R188" s="19" t="s">
        <v>800</v>
      </c>
      <c r="S188" s="2" t="s">
        <v>782</v>
      </c>
      <c r="T188" s="20">
        <v>120</v>
      </c>
      <c r="U188" s="13">
        <v>-30</v>
      </c>
      <c r="V188" s="26"/>
    </row>
    <row r="189" spans="1:22" ht="32.25" customHeight="1" x14ac:dyDescent="0.2">
      <c r="A189" s="23">
        <v>173</v>
      </c>
      <c r="B189" s="1" t="str">
        <f t="shared" si="6"/>
        <v>фото</v>
      </c>
      <c r="C189" s="1" t="str">
        <f t="shared" si="6"/>
        <v>фото</v>
      </c>
      <c r="D189" s="98">
        <v>14321</v>
      </c>
      <c r="E189" s="99" t="s">
        <v>855</v>
      </c>
      <c r="F189" s="100" t="s">
        <v>776</v>
      </c>
      <c r="G189" s="101" t="s">
        <v>790</v>
      </c>
      <c r="H189" s="103" t="s">
        <v>651</v>
      </c>
      <c r="I189" s="103" t="s">
        <v>1765</v>
      </c>
      <c r="J189" s="102">
        <v>352.40000000000003</v>
      </c>
      <c r="K189" s="133">
        <v>5</v>
      </c>
      <c r="L189" s="87"/>
      <c r="M189" s="131">
        <f t="shared" si="5"/>
        <v>0</v>
      </c>
      <c r="N189" s="132" t="s">
        <v>900</v>
      </c>
      <c r="O189" s="170"/>
      <c r="P189" s="170"/>
      <c r="Q189" s="97" t="s">
        <v>799</v>
      </c>
      <c r="R189" s="19" t="s">
        <v>800</v>
      </c>
      <c r="S189" s="2" t="s">
        <v>782</v>
      </c>
      <c r="T189" s="20">
        <v>120</v>
      </c>
      <c r="U189" s="13">
        <v>-30</v>
      </c>
      <c r="V189" s="26"/>
    </row>
    <row r="190" spans="1:22" ht="32.25" customHeight="1" x14ac:dyDescent="0.2">
      <c r="A190" s="23">
        <v>174</v>
      </c>
      <c r="B190" s="1" t="str">
        <f t="shared" si="6"/>
        <v>фото</v>
      </c>
      <c r="C190" s="1" t="str">
        <f t="shared" si="6"/>
        <v>фото</v>
      </c>
      <c r="D190" s="98">
        <v>14322</v>
      </c>
      <c r="E190" s="99" t="s">
        <v>855</v>
      </c>
      <c r="F190" s="100" t="s">
        <v>776</v>
      </c>
      <c r="G190" s="101" t="s">
        <v>790</v>
      </c>
      <c r="H190" s="103" t="s">
        <v>664</v>
      </c>
      <c r="I190" s="103" t="s">
        <v>1765</v>
      </c>
      <c r="J190" s="102">
        <v>509.1</v>
      </c>
      <c r="K190" s="133">
        <v>1</v>
      </c>
      <c r="L190" s="87"/>
      <c r="M190" s="131">
        <f t="shared" si="5"/>
        <v>0</v>
      </c>
      <c r="N190" s="132" t="s">
        <v>900</v>
      </c>
      <c r="O190" s="170"/>
      <c r="P190" s="170"/>
      <c r="Q190" s="97" t="s">
        <v>799</v>
      </c>
      <c r="R190" s="19" t="s">
        <v>800</v>
      </c>
      <c r="S190" s="2" t="s">
        <v>782</v>
      </c>
      <c r="T190" s="20">
        <v>120</v>
      </c>
      <c r="U190" s="13">
        <v>-30</v>
      </c>
      <c r="V190" s="26"/>
    </row>
    <row r="191" spans="1:22" ht="32.25" customHeight="1" x14ac:dyDescent="0.2">
      <c r="A191" s="23">
        <v>175</v>
      </c>
      <c r="B191" s="1" t="str">
        <f t="shared" si="6"/>
        <v>фото</v>
      </c>
      <c r="C191" s="1" t="str">
        <f t="shared" si="6"/>
        <v>фото</v>
      </c>
      <c r="D191" s="98">
        <v>4892</v>
      </c>
      <c r="E191" s="99" t="s">
        <v>303</v>
      </c>
      <c r="F191" s="100" t="s">
        <v>776</v>
      </c>
      <c r="G191" s="101" t="s">
        <v>222</v>
      </c>
      <c r="H191" s="103" t="s">
        <v>558</v>
      </c>
      <c r="I191" s="103" t="s">
        <v>1765</v>
      </c>
      <c r="J191" s="102">
        <v>292.90000000000003</v>
      </c>
      <c r="K191" s="133">
        <v>5</v>
      </c>
      <c r="L191" s="87"/>
      <c r="M191" s="131">
        <f t="shared" si="5"/>
        <v>0</v>
      </c>
      <c r="N191" s="132"/>
      <c r="O191" s="170"/>
      <c r="P191" s="170"/>
      <c r="Q191" s="97" t="s">
        <v>506</v>
      </c>
      <c r="R191" s="19" t="s">
        <v>507</v>
      </c>
      <c r="S191" s="2" t="s">
        <v>96</v>
      </c>
      <c r="T191" s="20">
        <v>100</v>
      </c>
      <c r="U191" s="13">
        <v>-30</v>
      </c>
      <c r="V191" s="26"/>
    </row>
    <row r="192" spans="1:22" ht="32.25" customHeight="1" x14ac:dyDescent="0.2">
      <c r="A192" s="23">
        <v>176</v>
      </c>
      <c r="B192" s="1" t="str">
        <f t="shared" si="6"/>
        <v>фото</v>
      </c>
      <c r="C192" s="1" t="str">
        <f t="shared" si="6"/>
        <v>фото</v>
      </c>
      <c r="D192" s="98">
        <v>14323</v>
      </c>
      <c r="E192" s="99" t="s">
        <v>303</v>
      </c>
      <c r="F192" s="100" t="s">
        <v>776</v>
      </c>
      <c r="G192" s="101" t="s">
        <v>222</v>
      </c>
      <c r="H192" s="103" t="s">
        <v>651</v>
      </c>
      <c r="I192" s="103" t="s">
        <v>1765</v>
      </c>
      <c r="J192" s="102">
        <v>352.40000000000003</v>
      </c>
      <c r="K192" s="133">
        <v>5</v>
      </c>
      <c r="L192" s="87"/>
      <c r="M192" s="131">
        <f t="shared" si="5"/>
        <v>0</v>
      </c>
      <c r="N192" s="132" t="s">
        <v>900</v>
      </c>
      <c r="O192" s="170"/>
      <c r="P192" s="170"/>
      <c r="Q192" s="97" t="s">
        <v>506</v>
      </c>
      <c r="R192" s="19" t="s">
        <v>507</v>
      </c>
      <c r="S192" s="2" t="s">
        <v>96</v>
      </c>
      <c r="T192" s="20">
        <v>100</v>
      </c>
      <c r="U192" s="13">
        <v>-30</v>
      </c>
      <c r="V192" s="26"/>
    </row>
    <row r="193" spans="1:22" ht="32.25" customHeight="1" x14ac:dyDescent="0.2">
      <c r="A193" s="23">
        <v>177</v>
      </c>
      <c r="B193" s="1" t="str">
        <f t="shared" si="6"/>
        <v>фото</v>
      </c>
      <c r="C193" s="1" t="str">
        <f t="shared" si="6"/>
        <v>фото</v>
      </c>
      <c r="D193" s="98">
        <v>14702</v>
      </c>
      <c r="E193" s="99" t="s">
        <v>303</v>
      </c>
      <c r="F193" s="100" t="s">
        <v>776</v>
      </c>
      <c r="G193" s="101" t="s">
        <v>222</v>
      </c>
      <c r="H193" s="103" t="s">
        <v>664</v>
      </c>
      <c r="I193" s="103" t="s">
        <v>1765</v>
      </c>
      <c r="J193" s="102">
        <v>509.1</v>
      </c>
      <c r="K193" s="133">
        <v>1</v>
      </c>
      <c r="L193" s="87"/>
      <c r="M193" s="131">
        <f t="shared" si="5"/>
        <v>0</v>
      </c>
      <c r="N193" s="132" t="s">
        <v>900</v>
      </c>
      <c r="O193" s="170"/>
      <c r="P193" s="170"/>
      <c r="Q193" s="97" t="s">
        <v>506</v>
      </c>
      <c r="R193" s="19" t="s">
        <v>507</v>
      </c>
      <c r="S193" s="2" t="s">
        <v>96</v>
      </c>
      <c r="T193" s="20">
        <v>100</v>
      </c>
      <c r="U193" s="13">
        <v>-30</v>
      </c>
      <c r="V193" s="26"/>
    </row>
    <row r="194" spans="1:22" ht="32.25" customHeight="1" x14ac:dyDescent="0.2">
      <c r="A194" s="23">
        <v>178</v>
      </c>
      <c r="B194" s="1" t="str">
        <f t="shared" si="6"/>
        <v>фото</v>
      </c>
      <c r="C194" s="1"/>
      <c r="D194" s="98">
        <v>5514</v>
      </c>
      <c r="E194" s="99" t="s">
        <v>410</v>
      </c>
      <c r="F194" s="100" t="s">
        <v>776</v>
      </c>
      <c r="G194" s="101" t="s">
        <v>409</v>
      </c>
      <c r="H194" s="103" t="s">
        <v>558</v>
      </c>
      <c r="I194" s="103" t="s">
        <v>1765</v>
      </c>
      <c r="J194" s="102">
        <v>205.4</v>
      </c>
      <c r="K194" s="133">
        <v>5</v>
      </c>
      <c r="L194" s="87"/>
      <c r="M194" s="131">
        <f t="shared" si="5"/>
        <v>0</v>
      </c>
      <c r="N194" s="132"/>
      <c r="O194" s="170"/>
      <c r="P194" s="170"/>
      <c r="Q194" s="97" t="s">
        <v>410</v>
      </c>
      <c r="R194" s="19" t="s">
        <v>900</v>
      </c>
      <c r="S194" s="2" t="s">
        <v>411</v>
      </c>
      <c r="T194" s="20" t="s">
        <v>139</v>
      </c>
      <c r="U194" s="13">
        <v>-40</v>
      </c>
      <c r="V194" s="26"/>
    </row>
    <row r="195" spans="1:22" ht="32.25" customHeight="1" x14ac:dyDescent="0.2">
      <c r="A195" s="23">
        <v>179</v>
      </c>
      <c r="B195" s="1" t="str">
        <f t="shared" si="6"/>
        <v>фото</v>
      </c>
      <c r="C195" s="1"/>
      <c r="D195" s="98">
        <v>4893</v>
      </c>
      <c r="E195" s="99" t="s">
        <v>304</v>
      </c>
      <c r="F195" s="100" t="s">
        <v>776</v>
      </c>
      <c r="G195" s="101" t="s">
        <v>216</v>
      </c>
      <c r="H195" s="103" t="s">
        <v>558</v>
      </c>
      <c r="I195" s="103" t="s">
        <v>1765</v>
      </c>
      <c r="J195" s="102">
        <v>292.90000000000003</v>
      </c>
      <c r="K195" s="133">
        <v>5</v>
      </c>
      <c r="L195" s="87"/>
      <c r="M195" s="131">
        <f t="shared" si="5"/>
        <v>0</v>
      </c>
      <c r="N195" s="132"/>
      <c r="O195" s="170"/>
      <c r="P195" s="170"/>
      <c r="Q195" s="97" t="s">
        <v>304</v>
      </c>
      <c r="R195" s="19" t="s">
        <v>900</v>
      </c>
      <c r="S195" s="2" t="s">
        <v>91</v>
      </c>
      <c r="T195" s="20">
        <v>150</v>
      </c>
      <c r="U195" s="13">
        <v>-30</v>
      </c>
      <c r="V195" s="26"/>
    </row>
    <row r="196" spans="1:22" ht="32.25" customHeight="1" x14ac:dyDescent="0.2">
      <c r="A196" s="23">
        <v>180</v>
      </c>
      <c r="B196" s="1" t="str">
        <f t="shared" si="6"/>
        <v>фото</v>
      </c>
      <c r="C196" s="1"/>
      <c r="D196" s="98">
        <v>14324</v>
      </c>
      <c r="E196" s="99" t="s">
        <v>304</v>
      </c>
      <c r="F196" s="100" t="s">
        <v>776</v>
      </c>
      <c r="G196" s="101" t="s">
        <v>216</v>
      </c>
      <c r="H196" s="103" t="s">
        <v>651</v>
      </c>
      <c r="I196" s="103" t="s">
        <v>1765</v>
      </c>
      <c r="J196" s="102">
        <v>352.40000000000003</v>
      </c>
      <c r="K196" s="133">
        <v>5</v>
      </c>
      <c r="L196" s="87"/>
      <c r="M196" s="131">
        <f t="shared" si="5"/>
        <v>0</v>
      </c>
      <c r="N196" s="132" t="s">
        <v>900</v>
      </c>
      <c r="O196" s="170"/>
      <c r="P196" s="170"/>
      <c r="Q196" s="97" t="s">
        <v>304</v>
      </c>
      <c r="R196" s="19" t="s">
        <v>900</v>
      </c>
      <c r="S196" s="2" t="s">
        <v>91</v>
      </c>
      <c r="T196" s="20">
        <v>150</v>
      </c>
      <c r="U196" s="13">
        <v>-30</v>
      </c>
      <c r="V196" s="26"/>
    </row>
    <row r="197" spans="1:22" ht="32.25" customHeight="1" x14ac:dyDescent="0.2">
      <c r="A197" s="23">
        <v>181</v>
      </c>
      <c r="B197" s="1" t="str">
        <f t="shared" si="6"/>
        <v>фото</v>
      </c>
      <c r="C197" s="1"/>
      <c r="D197" s="98">
        <v>4841</v>
      </c>
      <c r="E197" s="99" t="s">
        <v>304</v>
      </c>
      <c r="F197" s="100" t="s">
        <v>776</v>
      </c>
      <c r="G197" s="101" t="s">
        <v>216</v>
      </c>
      <c r="H197" s="103" t="s">
        <v>664</v>
      </c>
      <c r="I197" s="103" t="s">
        <v>1765</v>
      </c>
      <c r="J197" s="102">
        <v>509.1</v>
      </c>
      <c r="K197" s="133">
        <v>1</v>
      </c>
      <c r="L197" s="87"/>
      <c r="M197" s="131">
        <f t="shared" si="5"/>
        <v>0</v>
      </c>
      <c r="N197" s="132" t="s">
        <v>900</v>
      </c>
      <c r="O197" s="170"/>
      <c r="P197" s="170"/>
      <c r="Q197" s="97" t="s">
        <v>304</v>
      </c>
      <c r="R197" s="19" t="s">
        <v>900</v>
      </c>
      <c r="S197" s="2" t="s">
        <v>91</v>
      </c>
      <c r="T197" s="20">
        <v>150</v>
      </c>
      <c r="U197" s="13">
        <v>-30</v>
      </c>
      <c r="V197" s="26"/>
    </row>
    <row r="198" spans="1:22" ht="32.25" customHeight="1" x14ac:dyDescent="0.2">
      <c r="A198" s="23">
        <v>182</v>
      </c>
      <c r="B198" s="1" t="str">
        <f t="shared" si="6"/>
        <v>фото</v>
      </c>
      <c r="C198" s="1" t="str">
        <f t="shared" si="6"/>
        <v>фото</v>
      </c>
      <c r="D198" s="98">
        <v>10919</v>
      </c>
      <c r="E198" s="99" t="s">
        <v>1665</v>
      </c>
      <c r="F198" s="100" t="s">
        <v>776</v>
      </c>
      <c r="G198" s="101" t="s">
        <v>1666</v>
      </c>
      <c r="H198" s="103" t="s">
        <v>651</v>
      </c>
      <c r="I198" s="103" t="s">
        <v>1765</v>
      </c>
      <c r="J198" s="102">
        <v>352.40000000000003</v>
      </c>
      <c r="K198" s="133">
        <v>5</v>
      </c>
      <c r="L198" s="87"/>
      <c r="M198" s="131">
        <f t="shared" si="5"/>
        <v>0</v>
      </c>
      <c r="N198" s="132" t="s">
        <v>900</v>
      </c>
      <c r="O198" s="170"/>
      <c r="P198" s="170"/>
      <c r="Q198" s="97" t="s">
        <v>1670</v>
      </c>
      <c r="R198" s="19" t="s">
        <v>1671</v>
      </c>
      <c r="S198" s="2" t="s">
        <v>1672</v>
      </c>
      <c r="T198" s="20" t="s">
        <v>121</v>
      </c>
      <c r="U198" s="13">
        <v>-30</v>
      </c>
      <c r="V198" s="26"/>
    </row>
    <row r="199" spans="1:22" ht="32.25" customHeight="1" x14ac:dyDescent="0.2">
      <c r="A199" s="23">
        <v>183</v>
      </c>
      <c r="B199" s="1" t="str">
        <f t="shared" si="6"/>
        <v>фото</v>
      </c>
      <c r="C199" s="1"/>
      <c r="D199" s="98">
        <v>4894</v>
      </c>
      <c r="E199" s="99" t="s">
        <v>305</v>
      </c>
      <c r="F199" s="100" t="s">
        <v>776</v>
      </c>
      <c r="G199" s="101" t="s">
        <v>20</v>
      </c>
      <c r="H199" s="103" t="s">
        <v>558</v>
      </c>
      <c r="I199" s="103" t="s">
        <v>1765</v>
      </c>
      <c r="J199" s="102">
        <v>300.70000000000005</v>
      </c>
      <c r="K199" s="133">
        <v>5</v>
      </c>
      <c r="L199" s="87"/>
      <c r="M199" s="131">
        <f t="shared" si="5"/>
        <v>0</v>
      </c>
      <c r="N199" s="132"/>
      <c r="O199" s="170"/>
      <c r="P199" s="170"/>
      <c r="Q199" s="97" t="s">
        <v>508</v>
      </c>
      <c r="R199" s="19" t="s">
        <v>900</v>
      </c>
      <c r="S199" s="2" t="s">
        <v>408</v>
      </c>
      <c r="T199" s="20">
        <v>150</v>
      </c>
      <c r="U199" s="13">
        <v>-35</v>
      </c>
      <c r="V199" s="26"/>
    </row>
    <row r="200" spans="1:22" ht="32.25" customHeight="1" x14ac:dyDescent="0.2">
      <c r="A200" s="23">
        <v>184</v>
      </c>
      <c r="B200" s="1" t="str">
        <f t="shared" si="6"/>
        <v>фото</v>
      </c>
      <c r="C200" s="1"/>
      <c r="D200" s="98">
        <v>4840</v>
      </c>
      <c r="E200" s="99" t="s">
        <v>305</v>
      </c>
      <c r="F200" s="100" t="s">
        <v>776</v>
      </c>
      <c r="G200" s="101" t="s">
        <v>20</v>
      </c>
      <c r="H200" s="103" t="s">
        <v>664</v>
      </c>
      <c r="I200" s="103" t="s">
        <v>1765</v>
      </c>
      <c r="J200" s="102">
        <v>509.1</v>
      </c>
      <c r="K200" s="133">
        <v>1</v>
      </c>
      <c r="L200" s="87"/>
      <c r="M200" s="131">
        <f t="shared" si="5"/>
        <v>0</v>
      </c>
      <c r="N200" s="132" t="s">
        <v>900</v>
      </c>
      <c r="O200" s="170"/>
      <c r="P200" s="170"/>
      <c r="Q200" s="97" t="s">
        <v>508</v>
      </c>
      <c r="R200" s="19" t="s">
        <v>900</v>
      </c>
      <c r="S200" s="2" t="s">
        <v>408</v>
      </c>
      <c r="T200" s="20">
        <v>150</v>
      </c>
      <c r="U200" s="13">
        <v>-35</v>
      </c>
      <c r="V200" s="26"/>
    </row>
    <row r="201" spans="1:22" ht="32.25" customHeight="1" x14ac:dyDescent="0.2">
      <c r="A201" s="23">
        <v>185</v>
      </c>
      <c r="B201" s="1" t="str">
        <f t="shared" si="6"/>
        <v>фото</v>
      </c>
      <c r="C201" s="1"/>
      <c r="D201" s="98">
        <v>12709</v>
      </c>
      <c r="E201" s="99" t="s">
        <v>1673</v>
      </c>
      <c r="F201" s="100" t="s">
        <v>1674</v>
      </c>
      <c r="G201" s="101" t="s">
        <v>1675</v>
      </c>
      <c r="H201" s="103" t="s">
        <v>558</v>
      </c>
      <c r="I201" s="103" t="s">
        <v>1765</v>
      </c>
      <c r="J201" s="102">
        <v>189.79999999999998</v>
      </c>
      <c r="K201" s="133">
        <v>5</v>
      </c>
      <c r="L201" s="87"/>
      <c r="M201" s="131">
        <f t="shared" si="5"/>
        <v>0</v>
      </c>
      <c r="N201" s="132" t="s">
        <v>900</v>
      </c>
      <c r="O201" s="170"/>
      <c r="P201" s="170"/>
      <c r="Q201" s="97" t="s">
        <v>1673</v>
      </c>
      <c r="R201" s="19" t="s">
        <v>900</v>
      </c>
      <c r="S201" s="2" t="s">
        <v>1676</v>
      </c>
      <c r="T201" s="20" t="s">
        <v>1677</v>
      </c>
      <c r="U201" s="13">
        <v>-30</v>
      </c>
      <c r="V201" s="26"/>
    </row>
    <row r="202" spans="1:22" ht="32.25" customHeight="1" x14ac:dyDescent="0.2">
      <c r="A202" s="23">
        <v>186</v>
      </c>
      <c r="B202" s="1" t="str">
        <f t="shared" si="6"/>
        <v>фото</v>
      </c>
      <c r="C202" s="1" t="str">
        <f t="shared" si="6"/>
        <v>фото</v>
      </c>
      <c r="D202" s="98">
        <v>7282</v>
      </c>
      <c r="E202" s="99" t="s">
        <v>32</v>
      </c>
      <c r="F202" s="100" t="s">
        <v>61</v>
      </c>
      <c r="G202" s="101" t="s">
        <v>198</v>
      </c>
      <c r="H202" s="103" t="s">
        <v>558</v>
      </c>
      <c r="I202" s="103" t="s">
        <v>1765</v>
      </c>
      <c r="J202" s="102">
        <v>167.9</v>
      </c>
      <c r="K202" s="133">
        <v>5</v>
      </c>
      <c r="L202" s="87"/>
      <c r="M202" s="131">
        <f t="shared" si="5"/>
        <v>0</v>
      </c>
      <c r="N202" s="132"/>
      <c r="O202" s="170"/>
      <c r="P202" s="170"/>
      <c r="Q202" s="97" t="s">
        <v>509</v>
      </c>
      <c r="R202" s="19" t="s">
        <v>510</v>
      </c>
      <c r="S202" s="2" t="s">
        <v>33</v>
      </c>
      <c r="T202" s="20">
        <v>15</v>
      </c>
      <c r="U202" s="13">
        <v>-29</v>
      </c>
      <c r="V202" s="26"/>
    </row>
    <row r="203" spans="1:22" ht="32.25" customHeight="1" x14ac:dyDescent="0.2">
      <c r="A203" s="23">
        <v>187</v>
      </c>
      <c r="B203" s="1" t="str">
        <f t="shared" si="6"/>
        <v>фото</v>
      </c>
      <c r="C203" s="1"/>
      <c r="D203" s="98">
        <v>14347</v>
      </c>
      <c r="E203" s="99" t="s">
        <v>1678</v>
      </c>
      <c r="F203" s="100" t="s">
        <v>1679</v>
      </c>
      <c r="G203" s="101" t="s">
        <v>1680</v>
      </c>
      <c r="H203" s="103" t="s">
        <v>558</v>
      </c>
      <c r="I203" s="103" t="s">
        <v>1765</v>
      </c>
      <c r="J203" s="102">
        <v>246</v>
      </c>
      <c r="K203" s="133">
        <v>5</v>
      </c>
      <c r="L203" s="87"/>
      <c r="M203" s="131">
        <f t="shared" si="5"/>
        <v>0</v>
      </c>
      <c r="N203" s="132" t="s">
        <v>900</v>
      </c>
      <c r="O203" s="170"/>
      <c r="P203" s="170"/>
      <c r="Q203" s="97" t="s">
        <v>1678</v>
      </c>
      <c r="R203" s="19" t="s">
        <v>900</v>
      </c>
      <c r="S203" s="2" t="s">
        <v>1687</v>
      </c>
      <c r="T203" s="20">
        <v>60</v>
      </c>
      <c r="U203" s="13">
        <v>-34</v>
      </c>
      <c r="V203" s="26"/>
    </row>
    <row r="204" spans="1:22" ht="32.25" customHeight="1" x14ac:dyDescent="0.2">
      <c r="A204" s="23">
        <v>188</v>
      </c>
      <c r="B204" s="1" t="str">
        <f t="shared" si="6"/>
        <v>фото</v>
      </c>
      <c r="C204" s="1"/>
      <c r="D204" s="98">
        <v>7283</v>
      </c>
      <c r="E204" s="99" t="s">
        <v>1681</v>
      </c>
      <c r="F204" s="100" t="s">
        <v>1679</v>
      </c>
      <c r="G204" s="101" t="s">
        <v>1682</v>
      </c>
      <c r="H204" s="103" t="s">
        <v>558</v>
      </c>
      <c r="I204" s="103" t="s">
        <v>1765</v>
      </c>
      <c r="J204" s="102">
        <v>246</v>
      </c>
      <c r="K204" s="133">
        <v>5</v>
      </c>
      <c r="L204" s="87"/>
      <c r="M204" s="131">
        <f t="shared" si="5"/>
        <v>0</v>
      </c>
      <c r="N204" s="132" t="s">
        <v>900</v>
      </c>
      <c r="O204" s="170"/>
      <c r="P204" s="170"/>
      <c r="Q204" s="97" t="s">
        <v>1688</v>
      </c>
      <c r="R204" s="19" t="s">
        <v>900</v>
      </c>
      <c r="S204" s="2" t="s">
        <v>1689</v>
      </c>
      <c r="T204" s="20" t="s">
        <v>34</v>
      </c>
      <c r="U204" s="13">
        <v>-40</v>
      </c>
      <c r="V204" s="26"/>
    </row>
    <row r="205" spans="1:22" ht="32.25" customHeight="1" x14ac:dyDescent="0.2">
      <c r="A205" s="23">
        <v>189</v>
      </c>
      <c r="B205" s="1" t="str">
        <f t="shared" si="6"/>
        <v>фото</v>
      </c>
      <c r="C205" s="1" t="str">
        <f t="shared" si="6"/>
        <v>фото</v>
      </c>
      <c r="D205" s="98">
        <v>10929</v>
      </c>
      <c r="E205" s="99" t="s">
        <v>1683</v>
      </c>
      <c r="F205" s="100" t="s">
        <v>1679</v>
      </c>
      <c r="G205" s="101" t="s">
        <v>1684</v>
      </c>
      <c r="H205" s="103" t="s">
        <v>558</v>
      </c>
      <c r="I205" s="103" t="s">
        <v>1765</v>
      </c>
      <c r="J205" s="102">
        <v>246</v>
      </c>
      <c r="K205" s="133">
        <v>5</v>
      </c>
      <c r="L205" s="87"/>
      <c r="M205" s="131">
        <f t="shared" si="5"/>
        <v>0</v>
      </c>
      <c r="N205" s="132" t="s">
        <v>900</v>
      </c>
      <c r="O205" s="170"/>
      <c r="P205" s="170"/>
      <c r="Q205" s="97" t="s">
        <v>1683</v>
      </c>
      <c r="R205" s="19" t="s">
        <v>1690</v>
      </c>
      <c r="S205" s="2" t="s">
        <v>1691</v>
      </c>
      <c r="T205" s="20">
        <v>60</v>
      </c>
      <c r="U205" s="13">
        <v>-34</v>
      </c>
      <c r="V205" s="26"/>
    </row>
    <row r="206" spans="1:22" ht="32.25" customHeight="1" x14ac:dyDescent="0.2">
      <c r="A206" s="23">
        <v>190</v>
      </c>
      <c r="B206" s="1" t="str">
        <f t="shared" si="6"/>
        <v>фото</v>
      </c>
      <c r="C206" s="1"/>
      <c r="D206" s="98">
        <v>14348</v>
      </c>
      <c r="E206" s="99" t="s">
        <v>1685</v>
      </c>
      <c r="F206" s="100" t="s">
        <v>1679</v>
      </c>
      <c r="G206" s="101" t="s">
        <v>1686</v>
      </c>
      <c r="H206" s="103" t="s">
        <v>558</v>
      </c>
      <c r="I206" s="103" t="s">
        <v>1765</v>
      </c>
      <c r="J206" s="102">
        <v>208.5</v>
      </c>
      <c r="K206" s="133">
        <v>5</v>
      </c>
      <c r="L206" s="87"/>
      <c r="M206" s="131">
        <f t="shared" si="5"/>
        <v>0</v>
      </c>
      <c r="N206" s="132" t="s">
        <v>900</v>
      </c>
      <c r="O206" s="170"/>
      <c r="P206" s="170"/>
      <c r="Q206" s="97" t="s">
        <v>1692</v>
      </c>
      <c r="R206" s="19" t="s">
        <v>900</v>
      </c>
      <c r="S206" s="2" t="s">
        <v>1693</v>
      </c>
      <c r="T206" s="20">
        <v>150</v>
      </c>
      <c r="U206" s="13">
        <v>-34</v>
      </c>
      <c r="V206" s="26"/>
    </row>
    <row r="207" spans="1:22" ht="32.25" customHeight="1" x14ac:dyDescent="0.2">
      <c r="A207" s="23">
        <v>191</v>
      </c>
      <c r="B207" s="1" t="str">
        <f t="shared" si="6"/>
        <v>фото</v>
      </c>
      <c r="C207" s="1"/>
      <c r="D207" s="98">
        <v>10193</v>
      </c>
      <c r="E207" s="99" t="s">
        <v>724</v>
      </c>
      <c r="F207" s="100" t="s">
        <v>62</v>
      </c>
      <c r="G207" s="101" t="s">
        <v>723</v>
      </c>
      <c r="H207" s="103" t="s">
        <v>558</v>
      </c>
      <c r="I207" s="103" t="s">
        <v>1765</v>
      </c>
      <c r="J207" s="102">
        <v>202.29999999999998</v>
      </c>
      <c r="K207" s="133">
        <v>5</v>
      </c>
      <c r="L207" s="87"/>
      <c r="M207" s="131">
        <f t="shared" si="5"/>
        <v>0</v>
      </c>
      <c r="N207" s="132"/>
      <c r="O207" s="170"/>
      <c r="P207" s="170"/>
      <c r="Q207" s="97" t="s">
        <v>726</v>
      </c>
      <c r="R207" s="19" t="s">
        <v>900</v>
      </c>
      <c r="S207" s="2" t="s">
        <v>725</v>
      </c>
      <c r="T207" s="20" t="s">
        <v>237</v>
      </c>
      <c r="U207" s="13">
        <v>-29</v>
      </c>
      <c r="V207" s="26"/>
    </row>
    <row r="208" spans="1:22" ht="32.25" customHeight="1" x14ac:dyDescent="0.2">
      <c r="A208" s="23">
        <v>192</v>
      </c>
      <c r="B208" s="1" t="str">
        <f t="shared" si="6"/>
        <v>фото</v>
      </c>
      <c r="C208" s="1"/>
      <c r="D208" s="98">
        <v>14350</v>
      </c>
      <c r="E208" s="99" t="s">
        <v>857</v>
      </c>
      <c r="F208" s="100" t="s">
        <v>62</v>
      </c>
      <c r="G208" s="101" t="s">
        <v>856</v>
      </c>
      <c r="H208" s="103" t="s">
        <v>558</v>
      </c>
      <c r="I208" s="103" t="s">
        <v>1765</v>
      </c>
      <c r="J208" s="102">
        <v>183.5</v>
      </c>
      <c r="K208" s="133">
        <v>5</v>
      </c>
      <c r="L208" s="87"/>
      <c r="M208" s="131">
        <f t="shared" si="5"/>
        <v>0</v>
      </c>
      <c r="N208" s="132"/>
      <c r="O208" s="170"/>
      <c r="P208" s="170"/>
      <c r="Q208" s="97" t="s">
        <v>857</v>
      </c>
      <c r="R208" s="19" t="s">
        <v>900</v>
      </c>
      <c r="S208" s="2" t="s">
        <v>858</v>
      </c>
      <c r="T208" s="20" t="s">
        <v>239</v>
      </c>
      <c r="U208" s="13">
        <v>-34</v>
      </c>
      <c r="V208" s="26"/>
    </row>
    <row r="209" spans="1:22" ht="32.25" customHeight="1" x14ac:dyDescent="0.2">
      <c r="A209" s="23">
        <v>193</v>
      </c>
      <c r="B209" s="1" t="str">
        <f t="shared" si="6"/>
        <v>фото</v>
      </c>
      <c r="C209" s="1"/>
      <c r="D209" s="98">
        <v>4907</v>
      </c>
      <c r="E209" s="99" t="s">
        <v>949</v>
      </c>
      <c r="F209" s="100" t="s">
        <v>62</v>
      </c>
      <c r="G209" s="101" t="s">
        <v>267</v>
      </c>
      <c r="H209" s="103" t="s">
        <v>558</v>
      </c>
      <c r="I209" s="103" t="s">
        <v>1765</v>
      </c>
      <c r="J209" s="102">
        <v>185.1</v>
      </c>
      <c r="K209" s="133">
        <v>5</v>
      </c>
      <c r="L209" s="87"/>
      <c r="M209" s="131">
        <f t="shared" si="5"/>
        <v>0</v>
      </c>
      <c r="N209" s="132"/>
      <c r="O209" s="170"/>
      <c r="P209" s="170"/>
      <c r="Q209" s="97" t="s">
        <v>63</v>
      </c>
      <c r="R209" s="19" t="s">
        <v>900</v>
      </c>
      <c r="S209" s="2" t="s">
        <v>412</v>
      </c>
      <c r="T209" s="20">
        <v>100</v>
      </c>
      <c r="U209" s="13">
        <v>-34</v>
      </c>
      <c r="V209" s="26"/>
    </row>
    <row r="210" spans="1:22" ht="32.25" customHeight="1" x14ac:dyDescent="0.2">
      <c r="A210" s="23">
        <v>194</v>
      </c>
      <c r="B210" s="1" t="str">
        <f t="shared" si="6"/>
        <v>фото</v>
      </c>
      <c r="C210" s="1"/>
      <c r="D210" s="98">
        <v>4908</v>
      </c>
      <c r="E210" s="99" t="s">
        <v>64</v>
      </c>
      <c r="F210" s="100" t="s">
        <v>62</v>
      </c>
      <c r="G210" s="101" t="s">
        <v>268</v>
      </c>
      <c r="H210" s="103" t="s">
        <v>558</v>
      </c>
      <c r="I210" s="103" t="s">
        <v>1765</v>
      </c>
      <c r="J210" s="102">
        <v>202.29999999999998</v>
      </c>
      <c r="K210" s="133">
        <v>5</v>
      </c>
      <c r="L210" s="87"/>
      <c r="M210" s="131">
        <f t="shared" ref="M210:M273" si="7">IFERROR(L210*J210,0)</f>
        <v>0</v>
      </c>
      <c r="N210" s="132"/>
      <c r="O210" s="170"/>
      <c r="P210" s="170"/>
      <c r="Q210" s="97" t="s">
        <v>64</v>
      </c>
      <c r="R210" s="19" t="s">
        <v>900</v>
      </c>
      <c r="S210" s="2" t="s">
        <v>324</v>
      </c>
      <c r="T210" s="20">
        <v>150</v>
      </c>
      <c r="U210" s="13">
        <v>-34</v>
      </c>
      <c r="V210" s="26"/>
    </row>
    <row r="211" spans="1:22" ht="32.25" customHeight="1" x14ac:dyDescent="0.2">
      <c r="A211" s="23">
        <v>195</v>
      </c>
      <c r="B211" s="1" t="str">
        <f t="shared" si="6"/>
        <v>фото</v>
      </c>
      <c r="C211" s="1"/>
      <c r="D211" s="98">
        <v>5520</v>
      </c>
      <c r="E211" s="99" t="s">
        <v>1278</v>
      </c>
      <c r="F211" s="100" t="s">
        <v>62</v>
      </c>
      <c r="G211" s="101" t="s">
        <v>1279</v>
      </c>
      <c r="H211" s="103" t="s">
        <v>558</v>
      </c>
      <c r="I211" s="103" t="s">
        <v>1765</v>
      </c>
      <c r="J211" s="102">
        <v>183.5</v>
      </c>
      <c r="K211" s="133">
        <v>5</v>
      </c>
      <c r="L211" s="87"/>
      <c r="M211" s="131">
        <f t="shared" si="7"/>
        <v>0</v>
      </c>
      <c r="N211" s="132"/>
      <c r="O211" s="170"/>
      <c r="P211" s="170"/>
      <c r="Q211" s="97" t="s">
        <v>1278</v>
      </c>
      <c r="R211" s="19" t="s">
        <v>900</v>
      </c>
      <c r="S211" s="2" t="s">
        <v>1326</v>
      </c>
      <c r="T211" s="20" t="s">
        <v>238</v>
      </c>
      <c r="U211" s="13">
        <v>-34</v>
      </c>
      <c r="V211" s="26"/>
    </row>
    <row r="212" spans="1:22" ht="32.25" customHeight="1" x14ac:dyDescent="0.2">
      <c r="A212" s="23">
        <v>196</v>
      </c>
      <c r="B212" s="1" t="str">
        <f t="shared" si="6"/>
        <v>фото</v>
      </c>
      <c r="C212" s="1"/>
      <c r="D212" s="98">
        <v>4909</v>
      </c>
      <c r="E212" s="99" t="s">
        <v>65</v>
      </c>
      <c r="F212" s="100" t="s">
        <v>62</v>
      </c>
      <c r="G212" s="101" t="s">
        <v>269</v>
      </c>
      <c r="H212" s="103" t="s">
        <v>558</v>
      </c>
      <c r="I212" s="103" t="s">
        <v>1765</v>
      </c>
      <c r="J212" s="102">
        <v>183.5</v>
      </c>
      <c r="K212" s="133">
        <v>5</v>
      </c>
      <c r="L212" s="87"/>
      <c r="M212" s="131">
        <f t="shared" si="7"/>
        <v>0</v>
      </c>
      <c r="N212" s="132"/>
      <c r="O212" s="170"/>
      <c r="P212" s="170"/>
      <c r="Q212" s="97" t="s">
        <v>65</v>
      </c>
      <c r="R212" s="19" t="s">
        <v>900</v>
      </c>
      <c r="S212" s="2" t="s">
        <v>325</v>
      </c>
      <c r="T212" s="20">
        <v>200</v>
      </c>
      <c r="U212" s="13">
        <v>-34</v>
      </c>
      <c r="V212" s="26"/>
    </row>
    <row r="213" spans="1:22" ht="32.25" customHeight="1" x14ac:dyDescent="0.2">
      <c r="A213" s="23">
        <v>197</v>
      </c>
      <c r="B213" s="1" t="str">
        <f t="shared" si="6"/>
        <v>фото</v>
      </c>
      <c r="C213" s="1"/>
      <c r="D213" s="98">
        <v>4910</v>
      </c>
      <c r="E213" s="99" t="s">
        <v>66</v>
      </c>
      <c r="F213" s="100" t="s">
        <v>62</v>
      </c>
      <c r="G213" s="101" t="s">
        <v>43</v>
      </c>
      <c r="H213" s="103" t="s">
        <v>558</v>
      </c>
      <c r="I213" s="103" t="s">
        <v>1765</v>
      </c>
      <c r="J213" s="102">
        <v>202.29999999999998</v>
      </c>
      <c r="K213" s="133">
        <v>5</v>
      </c>
      <c r="L213" s="87"/>
      <c r="M213" s="131">
        <f t="shared" si="7"/>
        <v>0</v>
      </c>
      <c r="N213" s="132"/>
      <c r="O213" s="170"/>
      <c r="P213" s="170"/>
      <c r="Q213" s="97" t="s">
        <v>66</v>
      </c>
      <c r="R213" s="19" t="s">
        <v>900</v>
      </c>
      <c r="S213" s="2" t="s">
        <v>326</v>
      </c>
      <c r="T213" s="20">
        <v>200</v>
      </c>
      <c r="U213" s="13">
        <v>-34</v>
      </c>
      <c r="V213" s="26"/>
    </row>
    <row r="214" spans="1:22" ht="32.25" customHeight="1" x14ac:dyDescent="0.2">
      <c r="A214" s="23">
        <v>198</v>
      </c>
      <c r="B214" s="1" t="str">
        <f t="shared" si="6"/>
        <v>фото</v>
      </c>
      <c r="C214" s="1"/>
      <c r="D214" s="98">
        <v>14713</v>
      </c>
      <c r="E214" s="99" t="s">
        <v>950</v>
      </c>
      <c r="F214" s="100" t="s">
        <v>67</v>
      </c>
      <c r="G214" s="101" t="s">
        <v>951</v>
      </c>
      <c r="H214" s="103" t="s">
        <v>557</v>
      </c>
      <c r="I214" s="103" t="s">
        <v>1775</v>
      </c>
      <c r="J214" s="102">
        <v>321</v>
      </c>
      <c r="K214" s="133">
        <v>5</v>
      </c>
      <c r="L214" s="87"/>
      <c r="M214" s="131">
        <f t="shared" si="7"/>
        <v>0</v>
      </c>
      <c r="N214" s="132"/>
      <c r="O214" s="170"/>
      <c r="P214" s="170"/>
      <c r="Q214" s="97" t="s">
        <v>950</v>
      </c>
      <c r="R214" s="19" t="s">
        <v>900</v>
      </c>
      <c r="S214" s="2" t="s">
        <v>952</v>
      </c>
      <c r="T214" s="20">
        <v>80</v>
      </c>
      <c r="U214" s="13">
        <v>-30</v>
      </c>
      <c r="V214" s="26"/>
    </row>
    <row r="215" spans="1:22" ht="32.25" customHeight="1" x14ac:dyDescent="0.2">
      <c r="A215" s="23">
        <v>199</v>
      </c>
      <c r="B215" s="1" t="str">
        <f t="shared" si="6"/>
        <v>фото</v>
      </c>
      <c r="C215" s="1" t="str">
        <f t="shared" si="6"/>
        <v>фото</v>
      </c>
      <c r="D215" s="98">
        <v>10194</v>
      </c>
      <c r="E215" s="99" t="s">
        <v>1280</v>
      </c>
      <c r="F215" s="100" t="s">
        <v>67</v>
      </c>
      <c r="G215" s="101" t="s">
        <v>1281</v>
      </c>
      <c r="H215" s="103" t="s">
        <v>558</v>
      </c>
      <c r="I215" s="103" t="s">
        <v>1765</v>
      </c>
      <c r="J215" s="102">
        <v>365.20000000000005</v>
      </c>
      <c r="K215" s="133">
        <v>5</v>
      </c>
      <c r="L215" s="87"/>
      <c r="M215" s="131">
        <f t="shared" si="7"/>
        <v>0</v>
      </c>
      <c r="N215" s="132" t="s">
        <v>900</v>
      </c>
      <c r="O215" s="170"/>
      <c r="P215" s="170"/>
      <c r="Q215" s="97" t="s">
        <v>1327</v>
      </c>
      <c r="R215" s="19" t="s">
        <v>1328</v>
      </c>
      <c r="S215" s="2" t="s">
        <v>682</v>
      </c>
      <c r="T215" s="20">
        <v>60</v>
      </c>
      <c r="U215" s="13">
        <v>-36</v>
      </c>
      <c r="V215" s="26"/>
    </row>
    <row r="216" spans="1:22" ht="32.25" customHeight="1" x14ac:dyDescent="0.2">
      <c r="A216" s="23">
        <v>200</v>
      </c>
      <c r="B216" s="1" t="str">
        <f t="shared" si="6"/>
        <v>фото</v>
      </c>
      <c r="C216" s="1"/>
      <c r="D216" s="98">
        <v>4911</v>
      </c>
      <c r="E216" s="99" t="s">
        <v>35</v>
      </c>
      <c r="F216" s="100" t="s">
        <v>67</v>
      </c>
      <c r="G216" s="101" t="s">
        <v>234</v>
      </c>
      <c r="H216" s="103" t="s">
        <v>558</v>
      </c>
      <c r="I216" s="103" t="s">
        <v>1765</v>
      </c>
      <c r="J216" s="102">
        <v>199.1</v>
      </c>
      <c r="K216" s="133">
        <v>5</v>
      </c>
      <c r="L216" s="87"/>
      <c r="M216" s="131">
        <f t="shared" si="7"/>
        <v>0</v>
      </c>
      <c r="N216" s="132"/>
      <c r="O216" s="170"/>
      <c r="P216" s="170"/>
      <c r="Q216" s="97" t="s">
        <v>35</v>
      </c>
      <c r="R216" s="19" t="s">
        <v>900</v>
      </c>
      <c r="S216" s="2" t="s">
        <v>413</v>
      </c>
      <c r="T216" s="20">
        <v>150</v>
      </c>
      <c r="U216" s="13">
        <v>-34</v>
      </c>
      <c r="V216" s="26"/>
    </row>
    <row r="217" spans="1:22" ht="32.25" customHeight="1" x14ac:dyDescent="0.2">
      <c r="A217" s="23">
        <v>201</v>
      </c>
      <c r="B217" s="1" t="str">
        <f t="shared" si="6"/>
        <v>фото</v>
      </c>
      <c r="C217" s="1"/>
      <c r="D217" s="98">
        <v>4912</v>
      </c>
      <c r="E217" s="99" t="s">
        <v>306</v>
      </c>
      <c r="F217" s="100" t="s">
        <v>67</v>
      </c>
      <c r="G217" s="101" t="s">
        <v>235</v>
      </c>
      <c r="H217" s="103" t="s">
        <v>558</v>
      </c>
      <c r="I217" s="103" t="s">
        <v>1765</v>
      </c>
      <c r="J217" s="102">
        <v>222.6</v>
      </c>
      <c r="K217" s="133">
        <v>5</v>
      </c>
      <c r="L217" s="87"/>
      <c r="M217" s="131">
        <f t="shared" si="7"/>
        <v>0</v>
      </c>
      <c r="N217" s="132"/>
      <c r="O217" s="170"/>
      <c r="P217" s="170"/>
      <c r="Q217" s="97" t="s">
        <v>306</v>
      </c>
      <c r="R217" s="19" t="s">
        <v>900</v>
      </c>
      <c r="S217" s="2" t="s">
        <v>290</v>
      </c>
      <c r="T217" s="20">
        <v>150</v>
      </c>
      <c r="U217" s="13">
        <v>-34</v>
      </c>
      <c r="V217" s="26"/>
    </row>
    <row r="218" spans="1:22" ht="32.25" customHeight="1" x14ac:dyDescent="0.2">
      <c r="A218" s="23">
        <v>202</v>
      </c>
      <c r="B218" s="1" t="str">
        <f t="shared" si="6"/>
        <v>фото</v>
      </c>
      <c r="C218" s="1" t="str">
        <f t="shared" si="6"/>
        <v>фото</v>
      </c>
      <c r="D218" s="98">
        <v>14715</v>
      </c>
      <c r="E218" s="99" t="s">
        <v>953</v>
      </c>
      <c r="F218" s="100" t="s">
        <v>67</v>
      </c>
      <c r="G218" s="101" t="s">
        <v>36</v>
      </c>
      <c r="H218" s="103" t="s">
        <v>558</v>
      </c>
      <c r="I218" s="103" t="s">
        <v>1765</v>
      </c>
      <c r="J218" s="102">
        <v>261.60000000000002</v>
      </c>
      <c r="K218" s="133">
        <v>5</v>
      </c>
      <c r="L218" s="87"/>
      <c r="M218" s="131">
        <f t="shared" si="7"/>
        <v>0</v>
      </c>
      <c r="N218" s="132"/>
      <c r="O218" s="170"/>
      <c r="P218" s="170"/>
      <c r="Q218" s="97" t="s">
        <v>511</v>
      </c>
      <c r="R218" s="19" t="s">
        <v>512</v>
      </c>
      <c r="S218" s="2" t="s">
        <v>679</v>
      </c>
      <c r="T218" s="20" t="s">
        <v>214</v>
      </c>
      <c r="U218" s="13">
        <v>-30</v>
      </c>
      <c r="V218" s="26"/>
    </row>
    <row r="219" spans="1:22" ht="32.25" customHeight="1" x14ac:dyDescent="0.2">
      <c r="A219" s="23">
        <v>203</v>
      </c>
      <c r="B219" s="1" t="str">
        <f t="shared" si="6"/>
        <v>фото</v>
      </c>
      <c r="C219" s="1" t="str">
        <f t="shared" si="6"/>
        <v>фото</v>
      </c>
      <c r="D219" s="98">
        <v>4939</v>
      </c>
      <c r="E219" s="99" t="s">
        <v>681</v>
      </c>
      <c r="F219" s="100" t="s">
        <v>67</v>
      </c>
      <c r="G219" s="101" t="s">
        <v>680</v>
      </c>
      <c r="H219" s="103" t="s">
        <v>558</v>
      </c>
      <c r="I219" s="103" t="s">
        <v>1765</v>
      </c>
      <c r="J219" s="102">
        <v>261.60000000000002</v>
      </c>
      <c r="K219" s="133">
        <v>5</v>
      </c>
      <c r="L219" s="87"/>
      <c r="M219" s="131">
        <f t="shared" si="7"/>
        <v>0</v>
      </c>
      <c r="N219" s="132"/>
      <c r="O219" s="170"/>
      <c r="P219" s="170"/>
      <c r="Q219" s="97" t="s">
        <v>683</v>
      </c>
      <c r="R219" s="19" t="s">
        <v>684</v>
      </c>
      <c r="S219" s="2" t="s">
        <v>682</v>
      </c>
      <c r="T219" s="20">
        <v>70</v>
      </c>
      <c r="U219" s="13">
        <v>-30</v>
      </c>
      <c r="V219" s="26"/>
    </row>
    <row r="220" spans="1:22" ht="32.25" customHeight="1" x14ac:dyDescent="0.2">
      <c r="A220" s="23">
        <v>204</v>
      </c>
      <c r="B220" s="1" t="str">
        <f t="shared" si="6"/>
        <v>фото</v>
      </c>
      <c r="C220" s="1" t="str">
        <f t="shared" si="6"/>
        <v>фото</v>
      </c>
      <c r="D220" s="98">
        <v>10195</v>
      </c>
      <c r="E220" s="99" t="s">
        <v>681</v>
      </c>
      <c r="F220" s="100" t="s">
        <v>67</v>
      </c>
      <c r="G220" s="101" t="s">
        <v>680</v>
      </c>
      <c r="H220" s="103" t="s">
        <v>664</v>
      </c>
      <c r="I220" s="103" t="s">
        <v>1765</v>
      </c>
      <c r="J220" s="102">
        <v>431</v>
      </c>
      <c r="K220" s="133">
        <v>5</v>
      </c>
      <c r="L220" s="87"/>
      <c r="M220" s="131">
        <f t="shared" si="7"/>
        <v>0</v>
      </c>
      <c r="N220" s="132" t="s">
        <v>900</v>
      </c>
      <c r="O220" s="170"/>
      <c r="P220" s="170"/>
      <c r="Q220" s="97" t="s">
        <v>683</v>
      </c>
      <c r="R220" s="19" t="s">
        <v>684</v>
      </c>
      <c r="S220" s="2" t="s">
        <v>682</v>
      </c>
      <c r="T220" s="20">
        <v>70</v>
      </c>
      <c r="U220" s="13">
        <v>-30</v>
      </c>
      <c r="V220" s="26"/>
    </row>
    <row r="221" spans="1:22" ht="32.25" customHeight="1" x14ac:dyDescent="0.2">
      <c r="A221" s="23">
        <v>205</v>
      </c>
      <c r="B221" s="1" t="str">
        <f t="shared" si="6"/>
        <v>фото</v>
      </c>
      <c r="C221" s="1" t="str">
        <f t="shared" si="6"/>
        <v>фото</v>
      </c>
      <c r="D221" s="98">
        <v>12734</v>
      </c>
      <c r="E221" s="99" t="s">
        <v>1694</v>
      </c>
      <c r="F221" s="100" t="s">
        <v>67</v>
      </c>
      <c r="G221" s="101" t="s">
        <v>1695</v>
      </c>
      <c r="H221" s="103" t="s">
        <v>558</v>
      </c>
      <c r="I221" s="103" t="s">
        <v>1765</v>
      </c>
      <c r="J221" s="102">
        <v>277.3</v>
      </c>
      <c r="K221" s="133">
        <v>5</v>
      </c>
      <c r="L221" s="87"/>
      <c r="M221" s="131">
        <f t="shared" si="7"/>
        <v>0</v>
      </c>
      <c r="N221" s="132" t="s">
        <v>1238</v>
      </c>
      <c r="O221" s="170"/>
      <c r="P221" s="170"/>
      <c r="Q221" s="97" t="s">
        <v>1698</v>
      </c>
      <c r="R221" s="19" t="s">
        <v>1699</v>
      </c>
      <c r="S221" s="2" t="s">
        <v>1700</v>
      </c>
      <c r="T221" s="20" t="s">
        <v>665</v>
      </c>
      <c r="U221" s="13">
        <v>-34</v>
      </c>
      <c r="V221" s="26"/>
    </row>
    <row r="222" spans="1:22" ht="32.25" customHeight="1" x14ac:dyDescent="0.2">
      <c r="A222" s="23">
        <v>206</v>
      </c>
      <c r="B222" s="1" t="str">
        <f t="shared" si="6"/>
        <v>фото</v>
      </c>
      <c r="C222" s="1" t="str">
        <f t="shared" si="6"/>
        <v>фото</v>
      </c>
      <c r="D222" s="98">
        <v>14351</v>
      </c>
      <c r="E222" s="99" t="s">
        <v>1696</v>
      </c>
      <c r="F222" s="100" t="s">
        <v>67</v>
      </c>
      <c r="G222" s="101" t="s">
        <v>1697</v>
      </c>
      <c r="H222" s="103" t="s">
        <v>558</v>
      </c>
      <c r="I222" s="103" t="s">
        <v>1765</v>
      </c>
      <c r="J222" s="102">
        <v>277.3</v>
      </c>
      <c r="K222" s="133">
        <v>5</v>
      </c>
      <c r="L222" s="87"/>
      <c r="M222" s="131">
        <f t="shared" si="7"/>
        <v>0</v>
      </c>
      <c r="N222" s="132" t="s">
        <v>1238</v>
      </c>
      <c r="O222" s="170"/>
      <c r="P222" s="170"/>
      <c r="Q222" s="97" t="s">
        <v>1696</v>
      </c>
      <c r="R222" s="19" t="s">
        <v>1701</v>
      </c>
      <c r="S222" s="2" t="s">
        <v>1702</v>
      </c>
      <c r="T222" s="20" t="s">
        <v>188</v>
      </c>
      <c r="U222" s="13">
        <v>-34</v>
      </c>
      <c r="V222" s="26"/>
    </row>
    <row r="223" spans="1:22" ht="32.25" customHeight="1" x14ac:dyDescent="0.2">
      <c r="A223" s="23">
        <v>207</v>
      </c>
      <c r="B223" s="1" t="str">
        <f t="shared" si="6"/>
        <v>фото</v>
      </c>
      <c r="C223" s="1"/>
      <c r="D223" s="98">
        <v>12723</v>
      </c>
      <c r="E223" s="99" t="s">
        <v>1282</v>
      </c>
      <c r="F223" s="100" t="s">
        <v>67</v>
      </c>
      <c r="G223" s="101" t="s">
        <v>1283</v>
      </c>
      <c r="H223" s="103" t="s">
        <v>558</v>
      </c>
      <c r="I223" s="103" t="s">
        <v>1765</v>
      </c>
      <c r="J223" s="102">
        <v>278.8</v>
      </c>
      <c r="K223" s="133">
        <v>5</v>
      </c>
      <c r="L223" s="87"/>
      <c r="M223" s="131">
        <f t="shared" si="7"/>
        <v>0</v>
      </c>
      <c r="N223" s="132" t="s">
        <v>900</v>
      </c>
      <c r="O223" s="170"/>
      <c r="P223" s="170"/>
      <c r="Q223" s="97" t="s">
        <v>1282</v>
      </c>
      <c r="R223" s="19" t="s">
        <v>900</v>
      </c>
      <c r="S223" s="2" t="s">
        <v>1329</v>
      </c>
      <c r="T223" s="20" t="s">
        <v>935</v>
      </c>
      <c r="U223" s="13">
        <v>-30</v>
      </c>
      <c r="V223" s="26"/>
    </row>
    <row r="224" spans="1:22" ht="32.25" customHeight="1" x14ac:dyDescent="0.2">
      <c r="A224" s="23">
        <v>208</v>
      </c>
      <c r="B224" s="1" t="str">
        <f t="shared" si="6"/>
        <v>фото</v>
      </c>
      <c r="C224" s="1"/>
      <c r="D224" s="98">
        <v>4913</v>
      </c>
      <c r="E224" s="99" t="s">
        <v>68</v>
      </c>
      <c r="F224" s="100" t="s">
        <v>67</v>
      </c>
      <c r="G224" s="101" t="s">
        <v>236</v>
      </c>
      <c r="H224" s="103" t="s">
        <v>558</v>
      </c>
      <c r="I224" s="103" t="s">
        <v>1765</v>
      </c>
      <c r="J224" s="102">
        <v>199.1</v>
      </c>
      <c r="K224" s="133">
        <v>5</v>
      </c>
      <c r="L224" s="87"/>
      <c r="M224" s="131">
        <f t="shared" si="7"/>
        <v>0</v>
      </c>
      <c r="N224" s="132"/>
      <c r="O224" s="170"/>
      <c r="P224" s="170"/>
      <c r="Q224" s="97" t="s">
        <v>68</v>
      </c>
      <c r="R224" s="19" t="s">
        <v>900</v>
      </c>
      <c r="S224" s="2" t="s">
        <v>291</v>
      </c>
      <c r="T224" s="20">
        <v>180</v>
      </c>
      <c r="U224" s="13">
        <v>-34</v>
      </c>
      <c r="V224" s="26"/>
    </row>
    <row r="225" spans="1:22" ht="32.25" customHeight="1" x14ac:dyDescent="0.2">
      <c r="A225" s="23">
        <v>209</v>
      </c>
      <c r="B225" s="1" t="str">
        <f t="shared" si="6"/>
        <v>фото</v>
      </c>
      <c r="C225" s="1"/>
      <c r="D225" s="98">
        <v>10199</v>
      </c>
      <c r="E225" s="99" t="s">
        <v>68</v>
      </c>
      <c r="F225" s="100" t="s">
        <v>67</v>
      </c>
      <c r="G225" s="101" t="s">
        <v>236</v>
      </c>
      <c r="H225" s="103" t="s">
        <v>664</v>
      </c>
      <c r="I225" s="103" t="s">
        <v>1765</v>
      </c>
      <c r="J225" s="102">
        <v>352.90000000000003</v>
      </c>
      <c r="K225" s="133">
        <v>5</v>
      </c>
      <c r="L225" s="87"/>
      <c r="M225" s="131">
        <f t="shared" si="7"/>
        <v>0</v>
      </c>
      <c r="N225" s="132" t="s">
        <v>900</v>
      </c>
      <c r="O225" s="170"/>
      <c r="P225" s="170"/>
      <c r="Q225" s="97" t="s">
        <v>68</v>
      </c>
      <c r="R225" s="19" t="s">
        <v>900</v>
      </c>
      <c r="S225" s="2" t="s">
        <v>291</v>
      </c>
      <c r="T225" s="20">
        <v>180</v>
      </c>
      <c r="U225" s="13">
        <v>-34</v>
      </c>
      <c r="V225" s="26"/>
    </row>
    <row r="226" spans="1:22" ht="32.25" customHeight="1" x14ac:dyDescent="0.2">
      <c r="A226" s="23">
        <v>210</v>
      </c>
      <c r="B226" s="1" t="str">
        <f t="shared" si="6"/>
        <v>фото</v>
      </c>
      <c r="C226" s="1"/>
      <c r="D226" s="98">
        <v>14717</v>
      </c>
      <c r="E226" s="99" t="s">
        <v>954</v>
      </c>
      <c r="F226" s="100" t="s">
        <v>67</v>
      </c>
      <c r="G226" s="101" t="s">
        <v>955</v>
      </c>
      <c r="H226" s="103" t="s">
        <v>558</v>
      </c>
      <c r="I226" s="103" t="s">
        <v>1765</v>
      </c>
      <c r="J226" s="102">
        <v>199.1</v>
      </c>
      <c r="K226" s="133">
        <v>5</v>
      </c>
      <c r="L226" s="87"/>
      <c r="M226" s="131">
        <f t="shared" si="7"/>
        <v>0</v>
      </c>
      <c r="N226" s="132"/>
      <c r="O226" s="170"/>
      <c r="P226" s="170"/>
      <c r="Q226" s="97" t="s">
        <v>954</v>
      </c>
      <c r="R226" s="19" t="s">
        <v>900</v>
      </c>
      <c r="S226" s="2" t="s">
        <v>956</v>
      </c>
      <c r="T226" s="20" t="s">
        <v>335</v>
      </c>
      <c r="U226" s="13">
        <v>-34</v>
      </c>
      <c r="V226" s="26"/>
    </row>
    <row r="227" spans="1:22" ht="32.25" customHeight="1" x14ac:dyDescent="0.2">
      <c r="A227" s="23">
        <v>211</v>
      </c>
      <c r="B227" s="1" t="str">
        <f t="shared" ref="B227:C283" si="8">HYPERLINK("https://www.gardenbulbs.ru/images/Bushes_CL/thumbnails/"&amp;Q227&amp;".jpg","фото")</f>
        <v>фото</v>
      </c>
      <c r="C227" s="1" t="str">
        <f t="shared" si="8"/>
        <v>фото</v>
      </c>
      <c r="D227" s="98">
        <v>7223</v>
      </c>
      <c r="E227" s="99" t="s">
        <v>958</v>
      </c>
      <c r="F227" s="100" t="s">
        <v>133</v>
      </c>
      <c r="G227" s="101" t="s">
        <v>134</v>
      </c>
      <c r="H227" s="103" t="s">
        <v>558</v>
      </c>
      <c r="I227" s="103" t="s">
        <v>1765</v>
      </c>
      <c r="J227" s="102">
        <v>238.2</v>
      </c>
      <c r="K227" s="133">
        <v>5</v>
      </c>
      <c r="L227" s="87"/>
      <c r="M227" s="131">
        <f t="shared" si="7"/>
        <v>0</v>
      </c>
      <c r="N227" s="132"/>
      <c r="O227" s="170"/>
      <c r="P227" s="170"/>
      <c r="Q227" s="97" t="s">
        <v>513</v>
      </c>
      <c r="R227" s="19" t="s">
        <v>514</v>
      </c>
      <c r="S227" s="2" t="s">
        <v>135</v>
      </c>
      <c r="T227" s="20" t="s">
        <v>214</v>
      </c>
      <c r="U227" s="13">
        <v>-26</v>
      </c>
      <c r="V227" s="26"/>
    </row>
    <row r="228" spans="1:22" ht="32.25" customHeight="1" x14ac:dyDescent="0.2">
      <c r="A228" s="23">
        <v>212</v>
      </c>
      <c r="B228" s="1" t="str">
        <f t="shared" si="8"/>
        <v>фото</v>
      </c>
      <c r="C228" s="1"/>
      <c r="D228" s="98">
        <v>16638</v>
      </c>
      <c r="E228" s="99" t="s">
        <v>1285</v>
      </c>
      <c r="F228" s="100" t="s">
        <v>1286</v>
      </c>
      <c r="G228" s="101"/>
      <c r="H228" s="103" t="s">
        <v>664</v>
      </c>
      <c r="I228" s="103" t="s">
        <v>1765</v>
      </c>
      <c r="J228" s="102">
        <v>431</v>
      </c>
      <c r="K228" s="133">
        <v>5</v>
      </c>
      <c r="L228" s="87"/>
      <c r="M228" s="131">
        <f t="shared" si="7"/>
        <v>0</v>
      </c>
      <c r="N228" s="132" t="s">
        <v>900</v>
      </c>
      <c r="O228" s="170"/>
      <c r="P228" s="170"/>
      <c r="Q228" s="97" t="s">
        <v>1285</v>
      </c>
      <c r="R228" s="19" t="s">
        <v>900</v>
      </c>
      <c r="S228" s="2" t="s">
        <v>1330</v>
      </c>
      <c r="T228" s="20" t="s">
        <v>1314</v>
      </c>
      <c r="U228" s="13">
        <v>-30</v>
      </c>
      <c r="V228" s="26"/>
    </row>
    <row r="229" spans="1:22" ht="32.25" customHeight="1" x14ac:dyDescent="0.2">
      <c r="A229" s="23">
        <v>213</v>
      </c>
      <c r="B229" s="1" t="str">
        <f t="shared" si="8"/>
        <v>фото</v>
      </c>
      <c r="C229" s="1" t="str">
        <f t="shared" si="8"/>
        <v>фото</v>
      </c>
      <c r="D229" s="98">
        <v>4929</v>
      </c>
      <c r="E229" s="99" t="s">
        <v>1287</v>
      </c>
      <c r="F229" s="100" t="s">
        <v>1288</v>
      </c>
      <c r="G229" s="101" t="s">
        <v>1289</v>
      </c>
      <c r="H229" s="103" t="s">
        <v>558</v>
      </c>
      <c r="I229" s="103" t="s">
        <v>1765</v>
      </c>
      <c r="J229" s="102">
        <v>253.79999999999998</v>
      </c>
      <c r="K229" s="133">
        <v>5</v>
      </c>
      <c r="L229" s="87"/>
      <c r="M229" s="131">
        <f t="shared" si="7"/>
        <v>0</v>
      </c>
      <c r="N229" s="132" t="s">
        <v>900</v>
      </c>
      <c r="O229" s="170"/>
      <c r="P229" s="170"/>
      <c r="Q229" s="97" t="s">
        <v>1331</v>
      </c>
      <c r="R229" s="19" t="s">
        <v>1332</v>
      </c>
      <c r="S229" s="2" t="s">
        <v>1333</v>
      </c>
      <c r="T229" s="20">
        <v>150</v>
      </c>
      <c r="U229" s="13">
        <v>-32</v>
      </c>
      <c r="V229" s="26"/>
    </row>
    <row r="230" spans="1:22" ht="32.25" customHeight="1" x14ac:dyDescent="0.2">
      <c r="A230" s="23">
        <v>214</v>
      </c>
      <c r="B230" s="1" t="str">
        <f t="shared" si="8"/>
        <v>фото</v>
      </c>
      <c r="C230" s="1" t="str">
        <f t="shared" si="8"/>
        <v>фото</v>
      </c>
      <c r="D230" s="98">
        <v>5501</v>
      </c>
      <c r="E230" s="99" t="s">
        <v>1284</v>
      </c>
      <c r="F230" s="100" t="s">
        <v>414</v>
      </c>
      <c r="G230" s="101" t="s">
        <v>415</v>
      </c>
      <c r="H230" s="103" t="s">
        <v>558</v>
      </c>
      <c r="I230" s="103" t="s">
        <v>1765</v>
      </c>
      <c r="J230" s="102">
        <v>261.60000000000002</v>
      </c>
      <c r="K230" s="133">
        <v>5</v>
      </c>
      <c r="L230" s="87"/>
      <c r="M230" s="131">
        <f t="shared" si="7"/>
        <v>0</v>
      </c>
      <c r="N230" s="132"/>
      <c r="O230" s="170"/>
      <c r="P230" s="170"/>
      <c r="Q230" s="97" t="s">
        <v>515</v>
      </c>
      <c r="R230" s="19" t="s">
        <v>516</v>
      </c>
      <c r="S230" s="2" t="s">
        <v>416</v>
      </c>
      <c r="T230" s="20" t="s">
        <v>10</v>
      </c>
      <c r="U230" s="13">
        <v>-45</v>
      </c>
      <c r="V230" s="26"/>
    </row>
    <row r="231" spans="1:22" ht="32.25" customHeight="1" x14ac:dyDescent="0.2">
      <c r="A231" s="23">
        <v>215</v>
      </c>
      <c r="B231" s="1" t="str">
        <f t="shared" si="8"/>
        <v>фото</v>
      </c>
      <c r="C231" s="1"/>
      <c r="D231" s="98">
        <v>12737</v>
      </c>
      <c r="E231" s="99" t="s">
        <v>1703</v>
      </c>
      <c r="F231" s="100" t="s">
        <v>1704</v>
      </c>
      <c r="G231" s="101" t="s">
        <v>1705</v>
      </c>
      <c r="H231" s="103" t="s">
        <v>1706</v>
      </c>
      <c r="I231" s="103" t="s">
        <v>1765</v>
      </c>
      <c r="J231" s="102">
        <v>462.3</v>
      </c>
      <c r="K231" s="133">
        <v>5</v>
      </c>
      <c r="L231" s="87"/>
      <c r="M231" s="131">
        <f t="shared" si="7"/>
        <v>0</v>
      </c>
      <c r="N231" s="132" t="s">
        <v>900</v>
      </c>
      <c r="O231" s="170"/>
      <c r="P231" s="170"/>
      <c r="Q231" s="97" t="s">
        <v>1703</v>
      </c>
      <c r="R231" s="19" t="s">
        <v>900</v>
      </c>
      <c r="S231" s="2" t="s">
        <v>1708</v>
      </c>
      <c r="T231" s="20">
        <v>150</v>
      </c>
      <c r="U231" s="13">
        <v>-32</v>
      </c>
      <c r="V231" s="26"/>
    </row>
    <row r="232" spans="1:22" ht="32.25" customHeight="1" x14ac:dyDescent="0.2">
      <c r="A232" s="23">
        <v>216</v>
      </c>
      <c r="B232" s="1" t="str">
        <f t="shared" si="8"/>
        <v>фото</v>
      </c>
      <c r="C232" s="1"/>
      <c r="D232" s="98">
        <v>7293</v>
      </c>
      <c r="E232" s="99" t="s">
        <v>1703</v>
      </c>
      <c r="F232" s="100" t="s">
        <v>1704</v>
      </c>
      <c r="G232" s="101" t="s">
        <v>1705</v>
      </c>
      <c r="H232" s="103" t="s">
        <v>1707</v>
      </c>
      <c r="I232" s="103" t="s">
        <v>1765</v>
      </c>
      <c r="J232" s="102">
        <v>1442.8999999999999</v>
      </c>
      <c r="K232" s="133">
        <v>1</v>
      </c>
      <c r="L232" s="87"/>
      <c r="M232" s="131">
        <f t="shared" si="7"/>
        <v>0</v>
      </c>
      <c r="N232" s="132" t="s">
        <v>1238</v>
      </c>
      <c r="O232" s="170"/>
      <c r="P232" s="170"/>
      <c r="Q232" s="97" t="s">
        <v>1703</v>
      </c>
      <c r="R232" s="19" t="s">
        <v>900</v>
      </c>
      <c r="S232" s="2" t="s">
        <v>1708</v>
      </c>
      <c r="T232" s="20">
        <v>150</v>
      </c>
      <c r="U232" s="13">
        <v>-32</v>
      </c>
      <c r="V232" s="26"/>
    </row>
    <row r="233" spans="1:22" ht="32.25" customHeight="1" x14ac:dyDescent="0.2">
      <c r="A233" s="23">
        <v>217</v>
      </c>
      <c r="B233" s="1" t="str">
        <f t="shared" si="8"/>
        <v>фото</v>
      </c>
      <c r="C233" s="1"/>
      <c r="D233" s="98">
        <v>7290</v>
      </c>
      <c r="E233" s="99" t="s">
        <v>1709</v>
      </c>
      <c r="F233" s="100" t="s">
        <v>1704</v>
      </c>
      <c r="G233" s="101" t="s">
        <v>1710</v>
      </c>
      <c r="H233" s="103" t="s">
        <v>1706</v>
      </c>
      <c r="I233" s="103" t="s">
        <v>1765</v>
      </c>
      <c r="J233" s="102">
        <v>462.3</v>
      </c>
      <c r="K233" s="133">
        <v>5</v>
      </c>
      <c r="L233" s="87"/>
      <c r="M233" s="131">
        <f t="shared" si="7"/>
        <v>0</v>
      </c>
      <c r="N233" s="132" t="s">
        <v>900</v>
      </c>
      <c r="O233" s="170"/>
      <c r="P233" s="170"/>
      <c r="Q233" s="97" t="s">
        <v>1711</v>
      </c>
      <c r="R233" s="19" t="s">
        <v>900</v>
      </c>
      <c r="S233" s="2" t="s">
        <v>1712</v>
      </c>
      <c r="T233" s="20">
        <v>200</v>
      </c>
      <c r="U233" s="13">
        <v>-29</v>
      </c>
      <c r="V233" s="26"/>
    </row>
    <row r="234" spans="1:22" ht="32.25" customHeight="1" x14ac:dyDescent="0.2">
      <c r="A234" s="23">
        <v>218</v>
      </c>
      <c r="B234" s="1" t="str">
        <f t="shared" si="8"/>
        <v>фото</v>
      </c>
      <c r="C234" s="1"/>
      <c r="D234" s="98">
        <v>12735</v>
      </c>
      <c r="E234" s="99" t="s">
        <v>1709</v>
      </c>
      <c r="F234" s="100" t="s">
        <v>1704</v>
      </c>
      <c r="G234" s="101" t="s">
        <v>1710</v>
      </c>
      <c r="H234" s="103" t="s">
        <v>1707</v>
      </c>
      <c r="I234" s="103" t="s">
        <v>1765</v>
      </c>
      <c r="J234" s="102">
        <v>1442.8999999999999</v>
      </c>
      <c r="K234" s="133">
        <v>1</v>
      </c>
      <c r="L234" s="87"/>
      <c r="M234" s="131">
        <f t="shared" si="7"/>
        <v>0</v>
      </c>
      <c r="N234" s="132" t="s">
        <v>1238</v>
      </c>
      <c r="O234" s="170"/>
      <c r="P234" s="170"/>
      <c r="Q234" s="97" t="s">
        <v>1711</v>
      </c>
      <c r="R234" s="19" t="s">
        <v>900</v>
      </c>
      <c r="S234" s="2" t="s">
        <v>1712</v>
      </c>
      <c r="T234" s="20">
        <v>200</v>
      </c>
      <c r="U234" s="13">
        <v>-29</v>
      </c>
      <c r="V234" s="26"/>
    </row>
    <row r="235" spans="1:22" ht="32.25" customHeight="1" x14ac:dyDescent="0.2">
      <c r="A235" s="23">
        <v>219</v>
      </c>
      <c r="B235" s="1" t="str">
        <f t="shared" si="8"/>
        <v>фото</v>
      </c>
      <c r="C235" s="1"/>
      <c r="D235" s="98">
        <v>14366</v>
      </c>
      <c r="E235" s="99" t="s">
        <v>1713</v>
      </c>
      <c r="F235" s="100" t="s">
        <v>1704</v>
      </c>
      <c r="G235" s="101" t="s">
        <v>1714</v>
      </c>
      <c r="H235" s="103" t="s">
        <v>1706</v>
      </c>
      <c r="I235" s="103" t="s">
        <v>1765</v>
      </c>
      <c r="J235" s="102">
        <v>462.3</v>
      </c>
      <c r="K235" s="133">
        <v>5</v>
      </c>
      <c r="L235" s="87"/>
      <c r="M235" s="131">
        <f t="shared" si="7"/>
        <v>0</v>
      </c>
      <c r="N235" s="132" t="s">
        <v>900</v>
      </c>
      <c r="O235" s="170"/>
      <c r="P235" s="170"/>
      <c r="Q235" s="97" t="s">
        <v>1713</v>
      </c>
      <c r="R235" s="19" t="s">
        <v>900</v>
      </c>
      <c r="S235" s="2" t="s">
        <v>1729</v>
      </c>
      <c r="T235" s="20">
        <v>300</v>
      </c>
      <c r="U235" s="13">
        <v>-30</v>
      </c>
      <c r="V235" s="26"/>
    </row>
    <row r="236" spans="1:22" ht="32.25" customHeight="1" x14ac:dyDescent="0.2">
      <c r="A236" s="23">
        <v>220</v>
      </c>
      <c r="B236" s="1" t="str">
        <f t="shared" si="8"/>
        <v>фото</v>
      </c>
      <c r="C236" s="1"/>
      <c r="D236" s="98">
        <v>4935</v>
      </c>
      <c r="E236" s="99" t="s">
        <v>1715</v>
      </c>
      <c r="F236" s="100" t="s">
        <v>1716</v>
      </c>
      <c r="G236" s="101" t="s">
        <v>1717</v>
      </c>
      <c r="H236" s="103" t="s">
        <v>1706</v>
      </c>
      <c r="I236" s="103" t="s">
        <v>1765</v>
      </c>
      <c r="J236" s="102">
        <v>462.3</v>
      </c>
      <c r="K236" s="133">
        <v>5</v>
      </c>
      <c r="L236" s="87"/>
      <c r="M236" s="131">
        <f t="shared" si="7"/>
        <v>0</v>
      </c>
      <c r="N236" s="132" t="s">
        <v>900</v>
      </c>
      <c r="O236" s="170"/>
      <c r="P236" s="170"/>
      <c r="Q236" s="97" t="s">
        <v>1715</v>
      </c>
      <c r="R236" s="19" t="s">
        <v>900</v>
      </c>
      <c r="S236" s="2" t="s">
        <v>1730</v>
      </c>
      <c r="T236" s="20">
        <v>150</v>
      </c>
      <c r="U236" s="13">
        <v>-32</v>
      </c>
      <c r="V236" s="26"/>
    </row>
    <row r="237" spans="1:22" ht="32.25" customHeight="1" x14ac:dyDescent="0.2">
      <c r="A237" s="23">
        <v>221</v>
      </c>
      <c r="B237" s="1" t="str">
        <f t="shared" si="8"/>
        <v>фото</v>
      </c>
      <c r="C237" s="1"/>
      <c r="D237" s="98">
        <v>12736</v>
      </c>
      <c r="E237" s="99" t="s">
        <v>1715</v>
      </c>
      <c r="F237" s="100" t="s">
        <v>1716</v>
      </c>
      <c r="G237" s="101" t="s">
        <v>1717</v>
      </c>
      <c r="H237" s="103" t="s">
        <v>1707</v>
      </c>
      <c r="I237" s="103" t="s">
        <v>1765</v>
      </c>
      <c r="J237" s="102">
        <v>1442.8999999999999</v>
      </c>
      <c r="K237" s="133">
        <v>1</v>
      </c>
      <c r="L237" s="87"/>
      <c r="M237" s="131">
        <f t="shared" si="7"/>
        <v>0</v>
      </c>
      <c r="N237" s="132" t="s">
        <v>1238</v>
      </c>
      <c r="O237" s="170"/>
      <c r="P237" s="170"/>
      <c r="Q237" s="97" t="s">
        <v>1715</v>
      </c>
      <c r="R237" s="19" t="s">
        <v>900</v>
      </c>
      <c r="S237" s="2" t="s">
        <v>1730</v>
      </c>
      <c r="T237" s="20">
        <v>150</v>
      </c>
      <c r="U237" s="13">
        <v>-32</v>
      </c>
      <c r="V237" s="26"/>
    </row>
    <row r="238" spans="1:22" ht="32.25" customHeight="1" x14ac:dyDescent="0.2">
      <c r="A238" s="23">
        <v>222</v>
      </c>
      <c r="B238" s="1" t="str">
        <f t="shared" si="8"/>
        <v>фото</v>
      </c>
      <c r="C238" s="1" t="str">
        <f t="shared" si="8"/>
        <v>фото</v>
      </c>
      <c r="D238" s="98">
        <v>10204</v>
      </c>
      <c r="E238" s="99" t="s">
        <v>959</v>
      </c>
      <c r="F238" s="100" t="s">
        <v>727</v>
      </c>
      <c r="G238" s="101" t="s">
        <v>960</v>
      </c>
      <c r="H238" s="103" t="s">
        <v>558</v>
      </c>
      <c r="I238" s="103" t="s">
        <v>1765</v>
      </c>
      <c r="J238" s="102">
        <v>199.1</v>
      </c>
      <c r="K238" s="133">
        <v>5</v>
      </c>
      <c r="L238" s="87"/>
      <c r="M238" s="131">
        <f t="shared" si="7"/>
        <v>0</v>
      </c>
      <c r="N238" s="132" t="s">
        <v>900</v>
      </c>
      <c r="O238" s="170"/>
      <c r="P238" s="170"/>
      <c r="Q238" s="97" t="s">
        <v>729</v>
      </c>
      <c r="R238" s="19" t="s">
        <v>730</v>
      </c>
      <c r="S238" s="2" t="s">
        <v>728</v>
      </c>
      <c r="T238" s="20" t="s">
        <v>239</v>
      </c>
      <c r="U238" s="13">
        <v>-34</v>
      </c>
      <c r="V238" s="26"/>
    </row>
    <row r="239" spans="1:22" ht="32.25" customHeight="1" x14ac:dyDescent="0.2">
      <c r="A239" s="23">
        <v>223</v>
      </c>
      <c r="B239" s="1" t="str">
        <f t="shared" si="8"/>
        <v>фото</v>
      </c>
      <c r="C239" s="1"/>
      <c r="D239" s="98">
        <v>4961</v>
      </c>
      <c r="E239" s="99" t="s">
        <v>69</v>
      </c>
      <c r="F239" s="100" t="s">
        <v>70</v>
      </c>
      <c r="G239" s="101" t="s">
        <v>230</v>
      </c>
      <c r="H239" s="103" t="s">
        <v>558</v>
      </c>
      <c r="I239" s="103" t="s">
        <v>1765</v>
      </c>
      <c r="J239" s="102">
        <v>199.1</v>
      </c>
      <c r="K239" s="133">
        <v>5</v>
      </c>
      <c r="L239" s="87"/>
      <c r="M239" s="131">
        <f t="shared" si="7"/>
        <v>0</v>
      </c>
      <c r="N239" s="132"/>
      <c r="O239" s="170"/>
      <c r="P239" s="170"/>
      <c r="Q239" s="97" t="s">
        <v>69</v>
      </c>
      <c r="R239" s="19" t="s">
        <v>900</v>
      </c>
      <c r="S239" s="2" t="s">
        <v>73</v>
      </c>
      <c r="T239" s="20">
        <v>150</v>
      </c>
      <c r="U239" s="13">
        <v>-28</v>
      </c>
      <c r="V239" s="26"/>
    </row>
    <row r="240" spans="1:22" ht="32.25" customHeight="1" x14ac:dyDescent="0.2">
      <c r="A240" s="23">
        <v>224</v>
      </c>
      <c r="B240" s="1" t="str">
        <f t="shared" si="8"/>
        <v>фото</v>
      </c>
      <c r="C240" s="1" t="str">
        <f t="shared" si="8"/>
        <v>фото</v>
      </c>
      <c r="D240" s="98">
        <v>7217</v>
      </c>
      <c r="E240" s="99" t="s">
        <v>1718</v>
      </c>
      <c r="F240" s="100" t="s">
        <v>1719</v>
      </c>
      <c r="G240" s="101" t="s">
        <v>1720</v>
      </c>
      <c r="H240" s="103" t="s">
        <v>558</v>
      </c>
      <c r="I240" s="103" t="s">
        <v>1765</v>
      </c>
      <c r="J240" s="102">
        <v>331.90000000000003</v>
      </c>
      <c r="K240" s="133">
        <v>5</v>
      </c>
      <c r="L240" s="87"/>
      <c r="M240" s="131">
        <f t="shared" si="7"/>
        <v>0</v>
      </c>
      <c r="N240" s="132"/>
      <c r="O240" s="170"/>
      <c r="P240" s="170"/>
      <c r="Q240" s="97" t="s">
        <v>1731</v>
      </c>
      <c r="R240" s="19" t="s">
        <v>1732</v>
      </c>
      <c r="S240" s="2" t="s">
        <v>1733</v>
      </c>
      <c r="T240" s="20" t="s">
        <v>132</v>
      </c>
      <c r="U240" s="13">
        <v>-35</v>
      </c>
      <c r="V240" s="26"/>
    </row>
    <row r="241" spans="1:22" ht="32.25" customHeight="1" x14ac:dyDescent="0.2">
      <c r="A241" s="23">
        <v>225</v>
      </c>
      <c r="B241" s="1" t="str">
        <f t="shared" si="8"/>
        <v>фото</v>
      </c>
      <c r="C241" s="1" t="str">
        <f t="shared" si="8"/>
        <v>фото</v>
      </c>
      <c r="D241" s="98">
        <v>4962</v>
      </c>
      <c r="E241" s="99" t="s">
        <v>1721</v>
      </c>
      <c r="F241" s="100" t="s">
        <v>1719</v>
      </c>
      <c r="G241" s="101" t="s">
        <v>1722</v>
      </c>
      <c r="H241" s="103" t="s">
        <v>558</v>
      </c>
      <c r="I241" s="103" t="s">
        <v>1765</v>
      </c>
      <c r="J241" s="102">
        <v>331.90000000000003</v>
      </c>
      <c r="K241" s="133">
        <v>5</v>
      </c>
      <c r="L241" s="87"/>
      <c r="M241" s="131">
        <f t="shared" si="7"/>
        <v>0</v>
      </c>
      <c r="N241" s="132"/>
      <c r="O241" s="170"/>
      <c r="P241" s="170"/>
      <c r="Q241" s="97" t="s">
        <v>1734</v>
      </c>
      <c r="R241" s="19" t="s">
        <v>1735</v>
      </c>
      <c r="S241" s="2" t="s">
        <v>1736</v>
      </c>
      <c r="T241" s="20">
        <v>150</v>
      </c>
      <c r="U241" s="13">
        <v>-30</v>
      </c>
      <c r="V241" s="26"/>
    </row>
    <row r="242" spans="1:22" ht="32.25" customHeight="1" x14ac:dyDescent="0.2">
      <c r="A242" s="23">
        <v>226</v>
      </c>
      <c r="B242" s="1" t="str">
        <f t="shared" si="8"/>
        <v>фото</v>
      </c>
      <c r="C242" s="1" t="str">
        <f t="shared" si="8"/>
        <v>фото</v>
      </c>
      <c r="D242" s="98">
        <v>7218</v>
      </c>
      <c r="E242" s="99" t="s">
        <v>1723</v>
      </c>
      <c r="F242" s="100" t="s">
        <v>1719</v>
      </c>
      <c r="G242" s="101" t="s">
        <v>1724</v>
      </c>
      <c r="H242" s="103" t="s">
        <v>558</v>
      </c>
      <c r="I242" s="103" t="s">
        <v>1765</v>
      </c>
      <c r="J242" s="102">
        <v>331.90000000000003</v>
      </c>
      <c r="K242" s="133">
        <v>5</v>
      </c>
      <c r="L242" s="87"/>
      <c r="M242" s="131">
        <f t="shared" si="7"/>
        <v>0</v>
      </c>
      <c r="N242" s="132"/>
      <c r="O242" s="170"/>
      <c r="P242" s="170"/>
      <c r="Q242" s="97" t="s">
        <v>1737</v>
      </c>
      <c r="R242" s="19" t="s">
        <v>1738</v>
      </c>
      <c r="S242" s="2" t="s">
        <v>1739</v>
      </c>
      <c r="T242" s="20" t="s">
        <v>132</v>
      </c>
      <c r="U242" s="13">
        <v>-35</v>
      </c>
      <c r="V242" s="26"/>
    </row>
    <row r="243" spans="1:22" ht="32.25" customHeight="1" x14ac:dyDescent="0.2">
      <c r="A243" s="23">
        <v>227</v>
      </c>
      <c r="B243" s="1" t="str">
        <f t="shared" si="8"/>
        <v>фото</v>
      </c>
      <c r="C243" s="1" t="str">
        <f t="shared" si="8"/>
        <v>фото</v>
      </c>
      <c r="D243" s="98">
        <v>10946</v>
      </c>
      <c r="E243" s="99" t="s">
        <v>1725</v>
      </c>
      <c r="F243" s="100" t="s">
        <v>1719</v>
      </c>
      <c r="G243" s="101" t="s">
        <v>1726</v>
      </c>
      <c r="H243" s="103" t="s">
        <v>558</v>
      </c>
      <c r="I243" s="103" t="s">
        <v>1765</v>
      </c>
      <c r="J243" s="102">
        <v>331.90000000000003</v>
      </c>
      <c r="K243" s="133">
        <v>5</v>
      </c>
      <c r="L243" s="87"/>
      <c r="M243" s="131">
        <f t="shared" si="7"/>
        <v>0</v>
      </c>
      <c r="N243" s="132"/>
      <c r="O243" s="170"/>
      <c r="P243" s="170"/>
      <c r="Q243" s="97" t="s">
        <v>1725</v>
      </c>
      <c r="R243" s="19" t="s">
        <v>1740</v>
      </c>
      <c r="S243" s="2" t="s">
        <v>1741</v>
      </c>
      <c r="T243" s="20" t="s">
        <v>787</v>
      </c>
      <c r="U243" s="13">
        <v>-35</v>
      </c>
      <c r="V243" s="26"/>
    </row>
    <row r="244" spans="1:22" ht="32.25" customHeight="1" x14ac:dyDescent="0.2">
      <c r="A244" s="23">
        <v>228</v>
      </c>
      <c r="B244" s="1" t="str">
        <f t="shared" si="8"/>
        <v>фото</v>
      </c>
      <c r="C244" s="1"/>
      <c r="D244" s="98">
        <v>5492</v>
      </c>
      <c r="E244" s="99" t="s">
        <v>271</v>
      </c>
      <c r="F244" s="100" t="s">
        <v>1290</v>
      </c>
      <c r="G244" s="101" t="s">
        <v>1240</v>
      </c>
      <c r="H244" s="103" t="s">
        <v>558</v>
      </c>
      <c r="I244" s="103" t="s">
        <v>1765</v>
      </c>
      <c r="J244" s="102">
        <v>167.9</v>
      </c>
      <c r="K244" s="133">
        <v>5</v>
      </c>
      <c r="L244" s="87"/>
      <c r="M244" s="131">
        <f t="shared" si="7"/>
        <v>0</v>
      </c>
      <c r="N244" s="132"/>
      <c r="O244" s="170"/>
      <c r="P244" s="170"/>
      <c r="Q244" s="97" t="s">
        <v>271</v>
      </c>
      <c r="R244" s="19" t="s">
        <v>900</v>
      </c>
      <c r="S244" s="2" t="s">
        <v>417</v>
      </c>
      <c r="T244" s="20">
        <v>150</v>
      </c>
      <c r="U244" s="13">
        <v>-34</v>
      </c>
      <c r="V244" s="26"/>
    </row>
    <row r="245" spans="1:22" ht="32.25" customHeight="1" x14ac:dyDescent="0.2">
      <c r="A245" s="23">
        <v>229</v>
      </c>
      <c r="B245" s="1" t="str">
        <f t="shared" si="8"/>
        <v>фото</v>
      </c>
      <c r="C245" s="1" t="str">
        <f t="shared" si="8"/>
        <v>фото</v>
      </c>
      <c r="D245" s="98">
        <v>5493</v>
      </c>
      <c r="E245" s="99" t="s">
        <v>272</v>
      </c>
      <c r="F245" s="100" t="s">
        <v>1291</v>
      </c>
      <c r="G245" s="101" t="s">
        <v>1240</v>
      </c>
      <c r="H245" s="103" t="s">
        <v>558</v>
      </c>
      <c r="I245" s="103" t="s">
        <v>1765</v>
      </c>
      <c r="J245" s="102">
        <v>175.7</v>
      </c>
      <c r="K245" s="133">
        <v>5</v>
      </c>
      <c r="L245" s="87"/>
      <c r="M245" s="131">
        <f t="shared" si="7"/>
        <v>0</v>
      </c>
      <c r="N245" s="132"/>
      <c r="O245" s="170"/>
      <c r="P245" s="170"/>
      <c r="Q245" s="97" t="s">
        <v>517</v>
      </c>
      <c r="R245" s="19" t="s">
        <v>518</v>
      </c>
      <c r="S245" s="2" t="s">
        <v>111</v>
      </c>
      <c r="T245" s="20">
        <v>150</v>
      </c>
      <c r="U245" s="13">
        <v>-40</v>
      </c>
      <c r="V245" s="26"/>
    </row>
    <row r="246" spans="1:22" ht="32.25" customHeight="1" x14ac:dyDescent="0.2">
      <c r="A246" s="23">
        <v>230</v>
      </c>
      <c r="B246" s="1" t="str">
        <f t="shared" si="8"/>
        <v>фото</v>
      </c>
      <c r="C246" s="1"/>
      <c r="D246" s="98">
        <v>14730</v>
      </c>
      <c r="E246" s="99" t="s">
        <v>961</v>
      </c>
      <c r="F246" s="100" t="s">
        <v>254</v>
      </c>
      <c r="G246" s="101" t="s">
        <v>962</v>
      </c>
      <c r="H246" s="103" t="s">
        <v>558</v>
      </c>
      <c r="I246" s="103" t="s">
        <v>1765</v>
      </c>
      <c r="J246" s="102">
        <v>175.7</v>
      </c>
      <c r="K246" s="133">
        <v>5</v>
      </c>
      <c r="L246" s="87"/>
      <c r="M246" s="131">
        <f t="shared" si="7"/>
        <v>0</v>
      </c>
      <c r="N246" s="132"/>
      <c r="O246" s="170"/>
      <c r="P246" s="170"/>
      <c r="Q246" s="97" t="s">
        <v>961</v>
      </c>
      <c r="R246" s="19" t="s">
        <v>900</v>
      </c>
      <c r="S246" s="2" t="s">
        <v>963</v>
      </c>
      <c r="T246" s="20">
        <v>150</v>
      </c>
      <c r="U246" s="13">
        <v>-30</v>
      </c>
      <c r="V246" s="26"/>
    </row>
    <row r="247" spans="1:22" ht="32.25" customHeight="1" x14ac:dyDescent="0.2">
      <c r="A247" s="23">
        <v>231</v>
      </c>
      <c r="B247" s="1" t="str">
        <f t="shared" si="8"/>
        <v>фото</v>
      </c>
      <c r="C247" s="1"/>
      <c r="D247" s="98">
        <v>4966</v>
      </c>
      <c r="E247" s="99" t="s">
        <v>273</v>
      </c>
      <c r="F247" s="100" t="s">
        <v>254</v>
      </c>
      <c r="G247" s="101" t="s">
        <v>255</v>
      </c>
      <c r="H247" s="103" t="s">
        <v>558</v>
      </c>
      <c r="I247" s="103" t="s">
        <v>1765</v>
      </c>
      <c r="J247" s="102">
        <v>167.9</v>
      </c>
      <c r="K247" s="133">
        <v>5</v>
      </c>
      <c r="L247" s="87"/>
      <c r="M247" s="131">
        <f t="shared" si="7"/>
        <v>0</v>
      </c>
      <c r="N247" s="132"/>
      <c r="O247" s="170"/>
      <c r="P247" s="170"/>
      <c r="Q247" s="97" t="s">
        <v>273</v>
      </c>
      <c r="R247" s="19" t="s">
        <v>900</v>
      </c>
      <c r="S247" s="2" t="s">
        <v>113</v>
      </c>
      <c r="T247" s="20">
        <v>150</v>
      </c>
      <c r="U247" s="13">
        <v>-30</v>
      </c>
      <c r="V247" s="26"/>
    </row>
    <row r="248" spans="1:22" ht="32.25" customHeight="1" x14ac:dyDescent="0.2">
      <c r="A248" s="23">
        <v>232</v>
      </c>
      <c r="B248" s="1" t="str">
        <f t="shared" si="8"/>
        <v>фото</v>
      </c>
      <c r="C248" s="1"/>
      <c r="D248" s="98">
        <v>7222</v>
      </c>
      <c r="E248" s="99" t="s">
        <v>273</v>
      </c>
      <c r="F248" s="100" t="s">
        <v>254</v>
      </c>
      <c r="G248" s="101" t="s">
        <v>255</v>
      </c>
      <c r="H248" s="103" t="s">
        <v>664</v>
      </c>
      <c r="I248" s="103" t="s">
        <v>1765</v>
      </c>
      <c r="J248" s="102">
        <v>298.20000000000005</v>
      </c>
      <c r="K248" s="133">
        <v>5</v>
      </c>
      <c r="L248" s="87"/>
      <c r="M248" s="131">
        <f t="shared" si="7"/>
        <v>0</v>
      </c>
      <c r="N248" s="132" t="s">
        <v>900</v>
      </c>
      <c r="O248" s="170"/>
      <c r="P248" s="170"/>
      <c r="Q248" s="97" t="s">
        <v>273</v>
      </c>
      <c r="R248" s="19" t="s">
        <v>900</v>
      </c>
      <c r="S248" s="2" t="s">
        <v>113</v>
      </c>
      <c r="T248" s="20">
        <v>150</v>
      </c>
      <c r="U248" s="13">
        <v>-30</v>
      </c>
      <c r="V248" s="26"/>
    </row>
    <row r="249" spans="1:22" ht="32.25" customHeight="1" x14ac:dyDescent="0.2">
      <c r="A249" s="23">
        <v>233</v>
      </c>
      <c r="B249" s="1" t="str">
        <f t="shared" si="8"/>
        <v>фото</v>
      </c>
      <c r="C249" s="1"/>
      <c r="D249" s="98">
        <v>4967</v>
      </c>
      <c r="E249" s="99" t="s">
        <v>275</v>
      </c>
      <c r="F249" s="100" t="s">
        <v>274</v>
      </c>
      <c r="G249" s="101" t="s">
        <v>256</v>
      </c>
      <c r="H249" s="103" t="s">
        <v>558</v>
      </c>
      <c r="I249" s="103" t="s">
        <v>1765</v>
      </c>
      <c r="J249" s="102">
        <v>175.7</v>
      </c>
      <c r="K249" s="133">
        <v>5</v>
      </c>
      <c r="L249" s="87"/>
      <c r="M249" s="131">
        <f t="shared" si="7"/>
        <v>0</v>
      </c>
      <c r="N249" s="132"/>
      <c r="O249" s="170"/>
      <c r="P249" s="170"/>
      <c r="Q249" s="97" t="s">
        <v>275</v>
      </c>
      <c r="R249" s="19" t="s">
        <v>900</v>
      </c>
      <c r="S249" s="2" t="s">
        <v>418</v>
      </c>
      <c r="T249" s="20">
        <v>60</v>
      </c>
      <c r="U249" s="13">
        <v>-34</v>
      </c>
      <c r="V249" s="26"/>
    </row>
    <row r="250" spans="1:22" ht="32.25" customHeight="1" x14ac:dyDescent="0.2">
      <c r="A250" s="23">
        <v>234</v>
      </c>
      <c r="B250" s="1" t="str">
        <f t="shared" si="8"/>
        <v>фото</v>
      </c>
      <c r="C250" s="1"/>
      <c r="D250" s="98">
        <v>14732</v>
      </c>
      <c r="E250" s="99" t="s">
        <v>964</v>
      </c>
      <c r="F250" s="100" t="s">
        <v>274</v>
      </c>
      <c r="G250" s="101" t="s">
        <v>965</v>
      </c>
      <c r="H250" s="103" t="s">
        <v>558</v>
      </c>
      <c r="I250" s="103" t="s">
        <v>1765</v>
      </c>
      <c r="J250" s="102">
        <v>175.7</v>
      </c>
      <c r="K250" s="133">
        <v>5</v>
      </c>
      <c r="L250" s="87"/>
      <c r="M250" s="131">
        <f t="shared" si="7"/>
        <v>0</v>
      </c>
      <c r="N250" s="132"/>
      <c r="O250" s="170"/>
      <c r="P250" s="170"/>
      <c r="Q250" s="97" t="s">
        <v>964</v>
      </c>
      <c r="R250" s="19" t="s">
        <v>900</v>
      </c>
      <c r="S250" s="2" t="s">
        <v>966</v>
      </c>
      <c r="T250" s="20">
        <v>70</v>
      </c>
      <c r="U250" s="13">
        <v>-34</v>
      </c>
      <c r="V250" s="26"/>
    </row>
    <row r="251" spans="1:22" ht="32.25" customHeight="1" x14ac:dyDescent="0.2">
      <c r="A251" s="23">
        <v>235</v>
      </c>
      <c r="B251" s="1" t="str">
        <f t="shared" si="8"/>
        <v>фото</v>
      </c>
      <c r="C251" s="1"/>
      <c r="D251" s="98">
        <v>4968</v>
      </c>
      <c r="E251" s="99" t="s">
        <v>276</v>
      </c>
      <c r="F251" s="100" t="s">
        <v>274</v>
      </c>
      <c r="G251" s="101" t="s">
        <v>260</v>
      </c>
      <c r="H251" s="103" t="s">
        <v>558</v>
      </c>
      <c r="I251" s="103" t="s">
        <v>1765</v>
      </c>
      <c r="J251" s="102">
        <v>175.7</v>
      </c>
      <c r="K251" s="133">
        <v>5</v>
      </c>
      <c r="L251" s="87"/>
      <c r="M251" s="131">
        <f t="shared" si="7"/>
        <v>0</v>
      </c>
      <c r="N251" s="132"/>
      <c r="O251" s="170"/>
      <c r="P251" s="170"/>
      <c r="Q251" s="97" t="s">
        <v>276</v>
      </c>
      <c r="R251" s="19" t="s">
        <v>900</v>
      </c>
      <c r="S251" s="2" t="s">
        <v>319</v>
      </c>
      <c r="T251" s="20">
        <v>50</v>
      </c>
      <c r="U251" s="13">
        <v>-34</v>
      </c>
      <c r="V251" s="26"/>
    </row>
    <row r="252" spans="1:22" ht="32.25" customHeight="1" x14ac:dyDescent="0.2">
      <c r="A252" s="23">
        <v>236</v>
      </c>
      <c r="B252" s="1" t="str">
        <f t="shared" si="8"/>
        <v>фото</v>
      </c>
      <c r="C252" s="1"/>
      <c r="D252" s="98">
        <v>7203</v>
      </c>
      <c r="E252" s="99" t="s">
        <v>276</v>
      </c>
      <c r="F252" s="100" t="s">
        <v>274</v>
      </c>
      <c r="G252" s="101" t="s">
        <v>260</v>
      </c>
      <c r="H252" s="103" t="s">
        <v>664</v>
      </c>
      <c r="I252" s="103" t="s">
        <v>1765</v>
      </c>
      <c r="J252" s="102">
        <v>298.20000000000005</v>
      </c>
      <c r="K252" s="133">
        <v>5</v>
      </c>
      <c r="L252" s="87"/>
      <c r="M252" s="131">
        <f t="shared" si="7"/>
        <v>0</v>
      </c>
      <c r="N252" s="132"/>
      <c r="O252" s="170"/>
      <c r="P252" s="170"/>
      <c r="Q252" s="97" t="s">
        <v>276</v>
      </c>
      <c r="R252" s="19" t="s">
        <v>900</v>
      </c>
      <c r="S252" s="2" t="s">
        <v>319</v>
      </c>
      <c r="T252" s="20">
        <v>50</v>
      </c>
      <c r="U252" s="13">
        <v>-34</v>
      </c>
      <c r="V252" s="26"/>
    </row>
    <row r="253" spans="1:22" ht="32.25" customHeight="1" x14ac:dyDescent="0.2">
      <c r="A253" s="23">
        <v>237</v>
      </c>
      <c r="B253" s="1" t="str">
        <f t="shared" si="8"/>
        <v>фото</v>
      </c>
      <c r="C253" s="1" t="str">
        <f t="shared" si="8"/>
        <v>фото</v>
      </c>
      <c r="D253" s="98">
        <v>4969</v>
      </c>
      <c r="E253" s="99" t="s">
        <v>277</v>
      </c>
      <c r="F253" s="100" t="s">
        <v>274</v>
      </c>
      <c r="G253" s="101" t="s">
        <v>262</v>
      </c>
      <c r="H253" s="103" t="s">
        <v>558</v>
      </c>
      <c r="I253" s="103" t="s">
        <v>1765</v>
      </c>
      <c r="J253" s="102">
        <v>175.7</v>
      </c>
      <c r="K253" s="133">
        <v>5</v>
      </c>
      <c r="L253" s="87"/>
      <c r="M253" s="131">
        <f t="shared" si="7"/>
        <v>0</v>
      </c>
      <c r="N253" s="132"/>
      <c r="O253" s="170"/>
      <c r="P253" s="170"/>
      <c r="Q253" s="97" t="s">
        <v>519</v>
      </c>
      <c r="R253" s="19" t="s">
        <v>520</v>
      </c>
      <c r="S253" s="2" t="s">
        <v>321</v>
      </c>
      <c r="T253" s="20">
        <v>60</v>
      </c>
      <c r="U253" s="13">
        <v>-34</v>
      </c>
      <c r="V253" s="26"/>
    </row>
    <row r="254" spans="1:22" ht="32.25" customHeight="1" x14ac:dyDescent="0.2">
      <c r="A254" s="23">
        <v>238</v>
      </c>
      <c r="B254" s="1" t="str">
        <f t="shared" si="8"/>
        <v>фото</v>
      </c>
      <c r="C254" s="1"/>
      <c r="D254" s="98">
        <v>4970</v>
      </c>
      <c r="E254" s="99" t="s">
        <v>278</v>
      </c>
      <c r="F254" s="100" t="s">
        <v>274</v>
      </c>
      <c r="G254" s="101" t="s">
        <v>257</v>
      </c>
      <c r="H254" s="103" t="s">
        <v>558</v>
      </c>
      <c r="I254" s="103" t="s">
        <v>1765</v>
      </c>
      <c r="J254" s="102">
        <v>175.7</v>
      </c>
      <c r="K254" s="133">
        <v>5</v>
      </c>
      <c r="L254" s="87"/>
      <c r="M254" s="131">
        <f t="shared" si="7"/>
        <v>0</v>
      </c>
      <c r="N254" s="132"/>
      <c r="O254" s="170"/>
      <c r="P254" s="170"/>
      <c r="Q254" s="97" t="s">
        <v>278</v>
      </c>
      <c r="R254" s="19" t="s">
        <v>900</v>
      </c>
      <c r="S254" s="2" t="s">
        <v>114</v>
      </c>
      <c r="T254" s="20">
        <v>50</v>
      </c>
      <c r="U254" s="13">
        <v>-34</v>
      </c>
      <c r="V254" s="26"/>
    </row>
    <row r="255" spans="1:22" ht="32.25" customHeight="1" x14ac:dyDescent="0.2">
      <c r="A255" s="23">
        <v>239</v>
      </c>
      <c r="B255" s="1" t="str">
        <f t="shared" si="8"/>
        <v>фото</v>
      </c>
      <c r="C255" s="1"/>
      <c r="D255" s="98">
        <v>4971</v>
      </c>
      <c r="E255" s="99" t="s">
        <v>279</v>
      </c>
      <c r="F255" s="100" t="s">
        <v>274</v>
      </c>
      <c r="G255" s="101" t="s">
        <v>258</v>
      </c>
      <c r="H255" s="103" t="s">
        <v>558</v>
      </c>
      <c r="I255" s="103" t="s">
        <v>1765</v>
      </c>
      <c r="J255" s="102">
        <v>175.7</v>
      </c>
      <c r="K255" s="133">
        <v>5</v>
      </c>
      <c r="L255" s="87"/>
      <c r="M255" s="131">
        <f t="shared" si="7"/>
        <v>0</v>
      </c>
      <c r="N255" s="132"/>
      <c r="O255" s="170"/>
      <c r="P255" s="170"/>
      <c r="Q255" s="97" t="s">
        <v>279</v>
      </c>
      <c r="R255" s="19" t="s">
        <v>900</v>
      </c>
      <c r="S255" s="2" t="s">
        <v>318</v>
      </c>
      <c r="T255" s="20">
        <v>60</v>
      </c>
      <c r="U255" s="13">
        <v>-34</v>
      </c>
      <c r="V255" s="26"/>
    </row>
    <row r="256" spans="1:22" ht="32.25" customHeight="1" x14ac:dyDescent="0.2">
      <c r="A256" s="23">
        <v>240</v>
      </c>
      <c r="B256" s="1" t="str">
        <f t="shared" si="8"/>
        <v>фото</v>
      </c>
      <c r="C256" s="1"/>
      <c r="D256" s="98">
        <v>14368</v>
      </c>
      <c r="E256" s="99" t="s">
        <v>279</v>
      </c>
      <c r="F256" s="100" t="s">
        <v>274</v>
      </c>
      <c r="G256" s="101" t="s">
        <v>258</v>
      </c>
      <c r="H256" s="103" t="s">
        <v>664</v>
      </c>
      <c r="I256" s="103" t="s">
        <v>1765</v>
      </c>
      <c r="J256" s="102">
        <v>298.20000000000005</v>
      </c>
      <c r="K256" s="133">
        <v>5</v>
      </c>
      <c r="L256" s="87"/>
      <c r="M256" s="131">
        <f t="shared" si="7"/>
        <v>0</v>
      </c>
      <c r="N256" s="132" t="s">
        <v>900</v>
      </c>
      <c r="O256" s="170"/>
      <c r="P256" s="170"/>
      <c r="Q256" s="97" t="s">
        <v>279</v>
      </c>
      <c r="R256" s="19" t="s">
        <v>900</v>
      </c>
      <c r="S256" s="2" t="s">
        <v>318</v>
      </c>
      <c r="T256" s="20">
        <v>60</v>
      </c>
      <c r="U256" s="13">
        <v>-34</v>
      </c>
      <c r="V256" s="26"/>
    </row>
    <row r="257" spans="1:22" ht="32.25" customHeight="1" x14ac:dyDescent="0.2">
      <c r="A257" s="23">
        <v>241</v>
      </c>
      <c r="B257" s="1" t="str">
        <f t="shared" si="8"/>
        <v>фото</v>
      </c>
      <c r="C257" s="1" t="str">
        <f t="shared" si="8"/>
        <v>фото</v>
      </c>
      <c r="D257" s="98">
        <v>4972</v>
      </c>
      <c r="E257" s="99" t="s">
        <v>280</v>
      </c>
      <c r="F257" s="100" t="s">
        <v>274</v>
      </c>
      <c r="G257" s="101" t="s">
        <v>259</v>
      </c>
      <c r="H257" s="103" t="s">
        <v>558</v>
      </c>
      <c r="I257" s="103" t="s">
        <v>1765</v>
      </c>
      <c r="J257" s="102">
        <v>175.7</v>
      </c>
      <c r="K257" s="133">
        <v>5</v>
      </c>
      <c r="L257" s="87"/>
      <c r="M257" s="131">
        <f t="shared" si="7"/>
        <v>0</v>
      </c>
      <c r="N257" s="132"/>
      <c r="O257" s="170"/>
      <c r="P257" s="170"/>
      <c r="Q257" s="97" t="s">
        <v>521</v>
      </c>
      <c r="R257" s="19" t="s">
        <v>522</v>
      </c>
      <c r="S257" s="2" t="s">
        <v>419</v>
      </c>
      <c r="T257" s="20">
        <v>70</v>
      </c>
      <c r="U257" s="13">
        <v>-34</v>
      </c>
      <c r="V257" s="26"/>
    </row>
    <row r="258" spans="1:22" ht="32.25" customHeight="1" x14ac:dyDescent="0.2">
      <c r="A258" s="23">
        <v>242</v>
      </c>
      <c r="B258" s="1" t="str">
        <f t="shared" si="8"/>
        <v>фото</v>
      </c>
      <c r="C258" s="1" t="str">
        <f t="shared" si="8"/>
        <v>фото</v>
      </c>
      <c r="D258" s="98">
        <v>4973</v>
      </c>
      <c r="E258" s="99" t="s">
        <v>281</v>
      </c>
      <c r="F258" s="100" t="s">
        <v>274</v>
      </c>
      <c r="G258" s="101" t="s">
        <v>261</v>
      </c>
      <c r="H258" s="103" t="s">
        <v>558</v>
      </c>
      <c r="I258" s="103" t="s">
        <v>1765</v>
      </c>
      <c r="J258" s="102">
        <v>175.7</v>
      </c>
      <c r="K258" s="133">
        <v>5</v>
      </c>
      <c r="L258" s="87"/>
      <c r="M258" s="131">
        <f t="shared" si="7"/>
        <v>0</v>
      </c>
      <c r="N258" s="132"/>
      <c r="O258" s="170"/>
      <c r="P258" s="170"/>
      <c r="Q258" s="97" t="s">
        <v>523</v>
      </c>
      <c r="R258" s="19" t="s">
        <v>524</v>
      </c>
      <c r="S258" s="2" t="s">
        <v>320</v>
      </c>
      <c r="T258" s="20">
        <v>50</v>
      </c>
      <c r="U258" s="13">
        <v>-34</v>
      </c>
      <c r="V258" s="26"/>
    </row>
    <row r="259" spans="1:22" ht="32.25" customHeight="1" x14ac:dyDescent="0.2">
      <c r="A259" s="23">
        <v>243</v>
      </c>
      <c r="B259" s="1" t="str">
        <f t="shared" si="8"/>
        <v>фото</v>
      </c>
      <c r="C259" s="1" t="str">
        <f t="shared" si="8"/>
        <v>фото</v>
      </c>
      <c r="D259" s="98">
        <v>14370</v>
      </c>
      <c r="E259" s="99" t="s">
        <v>281</v>
      </c>
      <c r="F259" s="100" t="s">
        <v>274</v>
      </c>
      <c r="G259" s="101" t="s">
        <v>261</v>
      </c>
      <c r="H259" s="103" t="s">
        <v>664</v>
      </c>
      <c r="I259" s="103" t="s">
        <v>1765</v>
      </c>
      <c r="J259" s="102">
        <v>298.20000000000005</v>
      </c>
      <c r="K259" s="133">
        <v>5</v>
      </c>
      <c r="L259" s="87"/>
      <c r="M259" s="131">
        <f t="shared" si="7"/>
        <v>0</v>
      </c>
      <c r="N259" s="132" t="s">
        <v>900</v>
      </c>
      <c r="O259" s="170"/>
      <c r="P259" s="170"/>
      <c r="Q259" s="97" t="s">
        <v>523</v>
      </c>
      <c r="R259" s="19" t="s">
        <v>524</v>
      </c>
      <c r="S259" s="2" t="s">
        <v>320</v>
      </c>
      <c r="T259" s="20">
        <v>50</v>
      </c>
      <c r="U259" s="13">
        <v>-34</v>
      </c>
      <c r="V259" s="26"/>
    </row>
    <row r="260" spans="1:22" ht="32.25" customHeight="1" x14ac:dyDescent="0.2">
      <c r="A260" s="23">
        <v>244</v>
      </c>
      <c r="B260" s="1" t="str">
        <f t="shared" si="8"/>
        <v>фото</v>
      </c>
      <c r="C260" s="1" t="str">
        <f t="shared" si="8"/>
        <v>фото</v>
      </c>
      <c r="D260" s="98">
        <v>4974</v>
      </c>
      <c r="E260" s="99" t="s">
        <v>860</v>
      </c>
      <c r="F260" s="100" t="s">
        <v>274</v>
      </c>
      <c r="G260" s="101" t="s">
        <v>859</v>
      </c>
      <c r="H260" s="103" t="s">
        <v>558</v>
      </c>
      <c r="I260" s="103" t="s">
        <v>1765</v>
      </c>
      <c r="J260" s="102">
        <v>238.2</v>
      </c>
      <c r="K260" s="133">
        <v>5</v>
      </c>
      <c r="L260" s="87"/>
      <c r="M260" s="131">
        <f t="shared" si="7"/>
        <v>0</v>
      </c>
      <c r="N260" s="132"/>
      <c r="O260" s="170"/>
      <c r="P260" s="170"/>
      <c r="Q260" s="97" t="s">
        <v>862</v>
      </c>
      <c r="R260" s="19" t="s">
        <v>863</v>
      </c>
      <c r="S260" s="2" t="s">
        <v>861</v>
      </c>
      <c r="T260" s="20">
        <v>40</v>
      </c>
      <c r="U260" s="13">
        <v>-34</v>
      </c>
      <c r="V260" s="26"/>
    </row>
    <row r="261" spans="1:22" ht="32.25" customHeight="1" x14ac:dyDescent="0.2">
      <c r="A261" s="23">
        <v>245</v>
      </c>
      <c r="B261" s="1" t="str">
        <f t="shared" si="8"/>
        <v>фото</v>
      </c>
      <c r="C261" s="1"/>
      <c r="D261" s="98">
        <v>12740</v>
      </c>
      <c r="E261" s="99" t="s">
        <v>1292</v>
      </c>
      <c r="F261" s="100" t="s">
        <v>274</v>
      </c>
      <c r="G261" s="101" t="s">
        <v>1293</v>
      </c>
      <c r="H261" s="103" t="s">
        <v>558</v>
      </c>
      <c r="I261" s="103" t="s">
        <v>1765</v>
      </c>
      <c r="J261" s="102">
        <v>238.2</v>
      </c>
      <c r="K261" s="133">
        <v>5</v>
      </c>
      <c r="L261" s="87"/>
      <c r="M261" s="131">
        <f t="shared" si="7"/>
        <v>0</v>
      </c>
      <c r="N261" s="132" t="s">
        <v>900</v>
      </c>
      <c r="O261" s="170"/>
      <c r="P261" s="170"/>
      <c r="Q261" s="97" t="s">
        <v>1292</v>
      </c>
      <c r="R261" s="19" t="s">
        <v>900</v>
      </c>
      <c r="S261" s="2" t="s">
        <v>1334</v>
      </c>
      <c r="T261" s="20" t="s">
        <v>119</v>
      </c>
      <c r="U261" s="13">
        <v>-34</v>
      </c>
      <c r="V261" s="26"/>
    </row>
    <row r="262" spans="1:22" ht="32.25" customHeight="1" x14ac:dyDescent="0.2">
      <c r="A262" s="23">
        <v>246</v>
      </c>
      <c r="B262" s="1" t="str">
        <f t="shared" si="8"/>
        <v>фото</v>
      </c>
      <c r="C262" s="1"/>
      <c r="D262" s="98">
        <v>12741</v>
      </c>
      <c r="E262" s="99" t="s">
        <v>1294</v>
      </c>
      <c r="F262" s="100" t="s">
        <v>274</v>
      </c>
      <c r="G262" s="101" t="s">
        <v>1295</v>
      </c>
      <c r="H262" s="103" t="s">
        <v>558</v>
      </c>
      <c r="I262" s="103" t="s">
        <v>1765</v>
      </c>
      <c r="J262" s="102">
        <v>238.2</v>
      </c>
      <c r="K262" s="133">
        <v>5</v>
      </c>
      <c r="L262" s="87"/>
      <c r="M262" s="131">
        <f t="shared" si="7"/>
        <v>0</v>
      </c>
      <c r="N262" s="132" t="s">
        <v>900</v>
      </c>
      <c r="O262" s="170"/>
      <c r="P262" s="170"/>
      <c r="Q262" s="97" t="s">
        <v>1294</v>
      </c>
      <c r="R262" s="19" t="s">
        <v>900</v>
      </c>
      <c r="S262" s="2" t="s">
        <v>1335</v>
      </c>
      <c r="T262" s="20" t="s">
        <v>119</v>
      </c>
      <c r="U262" s="13">
        <v>-34</v>
      </c>
      <c r="V262" s="26"/>
    </row>
    <row r="263" spans="1:22" ht="32.25" customHeight="1" x14ac:dyDescent="0.2">
      <c r="A263" s="23">
        <v>247</v>
      </c>
      <c r="B263" s="1" t="str">
        <f t="shared" si="8"/>
        <v>фото</v>
      </c>
      <c r="C263" s="1"/>
      <c r="D263" s="98">
        <v>12742</v>
      </c>
      <c r="E263" s="99" t="s">
        <v>1296</v>
      </c>
      <c r="F263" s="100" t="s">
        <v>274</v>
      </c>
      <c r="G263" s="101" t="s">
        <v>1297</v>
      </c>
      <c r="H263" s="103" t="s">
        <v>558</v>
      </c>
      <c r="I263" s="103" t="s">
        <v>1765</v>
      </c>
      <c r="J263" s="102">
        <v>269.40000000000003</v>
      </c>
      <c r="K263" s="133">
        <v>5</v>
      </c>
      <c r="L263" s="87"/>
      <c r="M263" s="131">
        <f t="shared" si="7"/>
        <v>0</v>
      </c>
      <c r="N263" s="132" t="s">
        <v>900</v>
      </c>
      <c r="O263" s="170"/>
      <c r="P263" s="170"/>
      <c r="Q263" s="97" t="s">
        <v>1296</v>
      </c>
      <c r="R263" s="19" t="s">
        <v>900</v>
      </c>
      <c r="S263" s="2" t="s">
        <v>1336</v>
      </c>
      <c r="T263" s="20" t="s">
        <v>789</v>
      </c>
      <c r="U263" s="13">
        <v>-34</v>
      </c>
      <c r="V263" s="26"/>
    </row>
    <row r="264" spans="1:22" ht="32.25" customHeight="1" x14ac:dyDescent="0.2">
      <c r="A264" s="23">
        <v>248</v>
      </c>
      <c r="B264" s="1" t="str">
        <f t="shared" si="8"/>
        <v>фото</v>
      </c>
      <c r="C264" s="1" t="str">
        <f t="shared" si="8"/>
        <v>фото</v>
      </c>
      <c r="D264" s="98">
        <v>10207</v>
      </c>
      <c r="E264" s="99" t="s">
        <v>1727</v>
      </c>
      <c r="F264" s="100" t="s">
        <v>274</v>
      </c>
      <c r="G264" s="101" t="s">
        <v>1728</v>
      </c>
      <c r="H264" s="103" t="s">
        <v>558</v>
      </c>
      <c r="I264" s="103" t="s">
        <v>1765</v>
      </c>
      <c r="J264" s="102">
        <v>238.2</v>
      </c>
      <c r="K264" s="133">
        <v>5</v>
      </c>
      <c r="L264" s="87"/>
      <c r="M264" s="131">
        <f t="shared" si="7"/>
        <v>0</v>
      </c>
      <c r="N264" s="132" t="s">
        <v>1238</v>
      </c>
      <c r="O264" s="170"/>
      <c r="P264" s="170"/>
      <c r="Q264" s="97" t="s">
        <v>1727</v>
      </c>
      <c r="R264" s="19" t="s">
        <v>1742</v>
      </c>
      <c r="S264" s="2" t="s">
        <v>1743</v>
      </c>
      <c r="T264" s="20" t="s">
        <v>121</v>
      </c>
      <c r="U264" s="13">
        <v>-34</v>
      </c>
      <c r="V264" s="26"/>
    </row>
    <row r="265" spans="1:22" ht="32.25" customHeight="1" x14ac:dyDescent="0.2">
      <c r="A265" s="23">
        <v>249</v>
      </c>
      <c r="B265" s="1" t="str">
        <f t="shared" si="8"/>
        <v>фото</v>
      </c>
      <c r="C265" s="1"/>
      <c r="D265" s="98">
        <v>4975</v>
      </c>
      <c r="E265" s="99" t="s">
        <v>283</v>
      </c>
      <c r="F265" s="100" t="s">
        <v>282</v>
      </c>
      <c r="G265" s="101" t="s">
        <v>253</v>
      </c>
      <c r="H265" s="103" t="s">
        <v>558</v>
      </c>
      <c r="I265" s="103" t="s">
        <v>1765</v>
      </c>
      <c r="J265" s="102">
        <v>167.9</v>
      </c>
      <c r="K265" s="133">
        <v>5</v>
      </c>
      <c r="L265" s="87"/>
      <c r="M265" s="131">
        <f t="shared" si="7"/>
        <v>0</v>
      </c>
      <c r="N265" s="132"/>
      <c r="O265" s="170"/>
      <c r="P265" s="170"/>
      <c r="Q265" s="97" t="s">
        <v>283</v>
      </c>
      <c r="R265" s="19" t="s">
        <v>900</v>
      </c>
      <c r="S265" s="2" t="s">
        <v>420</v>
      </c>
      <c r="T265" s="20">
        <v>120</v>
      </c>
      <c r="U265" s="13">
        <v>-30</v>
      </c>
      <c r="V265" s="26"/>
    </row>
    <row r="266" spans="1:22" ht="32.25" customHeight="1" x14ac:dyDescent="0.2">
      <c r="A266" s="23">
        <v>250</v>
      </c>
      <c r="B266" s="1" t="str">
        <f t="shared" si="8"/>
        <v>фото</v>
      </c>
      <c r="C266" s="1"/>
      <c r="D266" s="98">
        <v>4976</v>
      </c>
      <c r="E266" s="99" t="s">
        <v>284</v>
      </c>
      <c r="F266" s="100" t="s">
        <v>41</v>
      </c>
      <c r="G266" s="101" t="s">
        <v>1240</v>
      </c>
      <c r="H266" s="103" t="s">
        <v>558</v>
      </c>
      <c r="I266" s="103" t="s">
        <v>1765</v>
      </c>
      <c r="J266" s="102">
        <v>175.7</v>
      </c>
      <c r="K266" s="133">
        <v>5</v>
      </c>
      <c r="L266" s="87"/>
      <c r="M266" s="131">
        <f t="shared" si="7"/>
        <v>0</v>
      </c>
      <c r="N266" s="132"/>
      <c r="O266" s="170"/>
      <c r="P266" s="170"/>
      <c r="Q266" s="97" t="s">
        <v>284</v>
      </c>
      <c r="R266" s="19" t="s">
        <v>900</v>
      </c>
      <c r="S266" s="2" t="s">
        <v>112</v>
      </c>
      <c r="T266" s="20">
        <v>150</v>
      </c>
      <c r="U266" s="13">
        <v>-40</v>
      </c>
      <c r="V266" s="26"/>
    </row>
    <row r="267" spans="1:22" ht="32.25" customHeight="1" x14ac:dyDescent="0.2">
      <c r="A267" s="23">
        <v>251</v>
      </c>
      <c r="B267" s="1" t="str">
        <f t="shared" si="8"/>
        <v>фото</v>
      </c>
      <c r="C267" s="1" t="str">
        <f t="shared" si="8"/>
        <v>фото</v>
      </c>
      <c r="D267" s="98">
        <v>4977</v>
      </c>
      <c r="E267" s="99" t="s">
        <v>285</v>
      </c>
      <c r="F267" s="100" t="s">
        <v>41</v>
      </c>
      <c r="G267" s="101" t="s">
        <v>252</v>
      </c>
      <c r="H267" s="103" t="s">
        <v>558</v>
      </c>
      <c r="I267" s="103" t="s">
        <v>1765</v>
      </c>
      <c r="J267" s="102">
        <v>205.4</v>
      </c>
      <c r="K267" s="133">
        <v>5</v>
      </c>
      <c r="L267" s="87"/>
      <c r="M267" s="131">
        <f t="shared" si="7"/>
        <v>0</v>
      </c>
      <c r="N267" s="132"/>
      <c r="O267" s="170"/>
      <c r="P267" s="170"/>
      <c r="Q267" s="97" t="s">
        <v>525</v>
      </c>
      <c r="R267" s="19" t="s">
        <v>526</v>
      </c>
      <c r="S267" s="2" t="s">
        <v>421</v>
      </c>
      <c r="T267" s="20">
        <v>100</v>
      </c>
      <c r="U267" s="13">
        <v>-40</v>
      </c>
      <c r="V267" s="26"/>
    </row>
    <row r="268" spans="1:22" ht="32.25" customHeight="1" x14ac:dyDescent="0.2">
      <c r="A268" s="23">
        <v>252</v>
      </c>
      <c r="B268" s="1" t="str">
        <f t="shared" si="8"/>
        <v>фото</v>
      </c>
      <c r="C268" s="1"/>
      <c r="D268" s="98">
        <v>10212</v>
      </c>
      <c r="E268" s="99" t="s">
        <v>732</v>
      </c>
      <c r="F268" s="100" t="s">
        <v>968</v>
      </c>
      <c r="G268" s="101" t="s">
        <v>731</v>
      </c>
      <c r="H268" s="103" t="s">
        <v>558</v>
      </c>
      <c r="I268" s="103" t="s">
        <v>1765</v>
      </c>
      <c r="J268" s="102">
        <v>175.7</v>
      </c>
      <c r="K268" s="133">
        <v>5</v>
      </c>
      <c r="L268" s="87"/>
      <c r="M268" s="131">
        <f t="shared" si="7"/>
        <v>0</v>
      </c>
      <c r="N268" s="132"/>
      <c r="O268" s="170"/>
      <c r="P268" s="170"/>
      <c r="Q268" s="97" t="s">
        <v>734</v>
      </c>
      <c r="R268" s="19" t="s">
        <v>900</v>
      </c>
      <c r="S268" s="2" t="s">
        <v>733</v>
      </c>
      <c r="T268" s="20">
        <v>150</v>
      </c>
      <c r="U268" s="13">
        <v>-34</v>
      </c>
      <c r="V268" s="26"/>
    </row>
    <row r="269" spans="1:22" ht="32.25" customHeight="1" x14ac:dyDescent="0.2">
      <c r="A269" s="23">
        <v>253</v>
      </c>
      <c r="B269" s="1" t="str">
        <f t="shared" si="8"/>
        <v>фото</v>
      </c>
      <c r="C269" s="1"/>
      <c r="D269" s="98">
        <v>4978</v>
      </c>
      <c r="E269" s="99" t="s">
        <v>286</v>
      </c>
      <c r="F269" s="100" t="s">
        <v>968</v>
      </c>
      <c r="G269" s="101" t="s">
        <v>251</v>
      </c>
      <c r="H269" s="103" t="s">
        <v>558</v>
      </c>
      <c r="I269" s="103" t="s">
        <v>1765</v>
      </c>
      <c r="J269" s="102">
        <v>175.7</v>
      </c>
      <c r="K269" s="133">
        <v>5</v>
      </c>
      <c r="L269" s="87"/>
      <c r="M269" s="131">
        <f t="shared" si="7"/>
        <v>0</v>
      </c>
      <c r="N269" s="132"/>
      <c r="O269" s="170"/>
      <c r="P269" s="170"/>
      <c r="Q269" s="97" t="s">
        <v>527</v>
      </c>
      <c r="R269" s="19" t="s">
        <v>900</v>
      </c>
      <c r="S269" s="2" t="s">
        <v>110</v>
      </c>
      <c r="T269" s="20">
        <v>120</v>
      </c>
      <c r="U269" s="13">
        <v>-34</v>
      </c>
      <c r="V269" s="26"/>
    </row>
    <row r="270" spans="1:22" ht="32.25" customHeight="1" x14ac:dyDescent="0.2">
      <c r="A270" s="23">
        <v>254</v>
      </c>
      <c r="B270" s="1" t="str">
        <f t="shared" si="8"/>
        <v>фото</v>
      </c>
      <c r="C270" s="1"/>
      <c r="D270" s="98">
        <v>14737</v>
      </c>
      <c r="E270" s="99" t="s">
        <v>969</v>
      </c>
      <c r="F270" s="100" t="s">
        <v>970</v>
      </c>
      <c r="G270" s="101" t="s">
        <v>971</v>
      </c>
      <c r="H270" s="103" t="s">
        <v>558</v>
      </c>
      <c r="I270" s="103" t="s">
        <v>1765</v>
      </c>
      <c r="J270" s="102">
        <v>175.7</v>
      </c>
      <c r="K270" s="133">
        <v>5</v>
      </c>
      <c r="L270" s="87"/>
      <c r="M270" s="131">
        <f t="shared" si="7"/>
        <v>0</v>
      </c>
      <c r="N270" s="132"/>
      <c r="O270" s="170"/>
      <c r="P270" s="170"/>
      <c r="Q270" s="97" t="s">
        <v>969</v>
      </c>
      <c r="R270" s="19" t="s">
        <v>900</v>
      </c>
      <c r="S270" s="2" t="s">
        <v>1337</v>
      </c>
      <c r="T270" s="20">
        <v>100</v>
      </c>
      <c r="U270" s="13">
        <v>-34</v>
      </c>
      <c r="V270" s="26"/>
    </row>
    <row r="271" spans="1:22" ht="32.25" customHeight="1" x14ac:dyDescent="0.2">
      <c r="A271" s="23">
        <v>255</v>
      </c>
      <c r="B271" s="1" t="str">
        <f t="shared" si="8"/>
        <v>фото</v>
      </c>
      <c r="C271" s="1"/>
      <c r="D271" s="98">
        <v>10213</v>
      </c>
      <c r="E271" s="99" t="s">
        <v>735</v>
      </c>
      <c r="F271" s="100" t="s">
        <v>141</v>
      </c>
      <c r="G271" s="101" t="s">
        <v>972</v>
      </c>
      <c r="H271" s="103" t="s">
        <v>558</v>
      </c>
      <c r="I271" s="103" t="s">
        <v>1765</v>
      </c>
      <c r="J271" s="102">
        <v>339.70000000000005</v>
      </c>
      <c r="K271" s="133">
        <v>5</v>
      </c>
      <c r="L271" s="87"/>
      <c r="M271" s="131">
        <f t="shared" si="7"/>
        <v>0</v>
      </c>
      <c r="N271" s="132"/>
      <c r="O271" s="170"/>
      <c r="P271" s="170"/>
      <c r="Q271" s="97" t="s">
        <v>737</v>
      </c>
      <c r="R271" s="19" t="s">
        <v>900</v>
      </c>
      <c r="S271" s="2" t="s">
        <v>736</v>
      </c>
      <c r="T271" s="20">
        <v>120</v>
      </c>
      <c r="U271" s="13">
        <v>-34</v>
      </c>
      <c r="V271" s="26"/>
    </row>
    <row r="272" spans="1:22" ht="32.25" customHeight="1" x14ac:dyDescent="0.2">
      <c r="A272" s="23">
        <v>256</v>
      </c>
      <c r="B272" s="1" t="str">
        <f t="shared" si="8"/>
        <v>фото</v>
      </c>
      <c r="C272" s="1"/>
      <c r="D272" s="98">
        <v>10947</v>
      </c>
      <c r="E272" s="99" t="s">
        <v>973</v>
      </c>
      <c r="F272" s="100" t="s">
        <v>141</v>
      </c>
      <c r="G272" s="101" t="s">
        <v>974</v>
      </c>
      <c r="H272" s="103" t="s">
        <v>558</v>
      </c>
      <c r="I272" s="103" t="s">
        <v>1765</v>
      </c>
      <c r="J272" s="102">
        <v>339.70000000000005</v>
      </c>
      <c r="K272" s="133">
        <v>5</v>
      </c>
      <c r="L272" s="87"/>
      <c r="M272" s="131">
        <f t="shared" si="7"/>
        <v>0</v>
      </c>
      <c r="N272" s="132"/>
      <c r="O272" s="170"/>
      <c r="P272" s="170"/>
      <c r="Q272" s="97" t="s">
        <v>803</v>
      </c>
      <c r="R272" s="19" t="s">
        <v>900</v>
      </c>
      <c r="S272" s="2" t="s">
        <v>788</v>
      </c>
      <c r="T272" s="20">
        <v>120</v>
      </c>
      <c r="U272" s="13">
        <v>-34</v>
      </c>
      <c r="V272" s="26"/>
    </row>
    <row r="273" spans="1:22" ht="32.25" customHeight="1" x14ac:dyDescent="0.2">
      <c r="A273" s="23">
        <v>257</v>
      </c>
      <c r="B273" s="1" t="str">
        <f t="shared" si="8"/>
        <v>фото</v>
      </c>
      <c r="C273" s="1"/>
      <c r="D273" s="98">
        <v>14371</v>
      </c>
      <c r="E273" s="99" t="s">
        <v>865</v>
      </c>
      <c r="F273" s="100" t="s">
        <v>141</v>
      </c>
      <c r="G273" s="101" t="s">
        <v>1298</v>
      </c>
      <c r="H273" s="103" t="s">
        <v>558</v>
      </c>
      <c r="I273" s="103" t="s">
        <v>1765</v>
      </c>
      <c r="J273" s="102">
        <v>339.70000000000005</v>
      </c>
      <c r="K273" s="133">
        <v>5</v>
      </c>
      <c r="L273" s="87"/>
      <c r="M273" s="131">
        <f t="shared" si="7"/>
        <v>0</v>
      </c>
      <c r="N273" s="132"/>
      <c r="O273" s="170"/>
      <c r="P273" s="170"/>
      <c r="Q273" s="97" t="s">
        <v>865</v>
      </c>
      <c r="R273" s="19" t="s">
        <v>900</v>
      </c>
      <c r="S273" s="2" t="s">
        <v>864</v>
      </c>
      <c r="T273" s="20">
        <v>120</v>
      </c>
      <c r="U273" s="13">
        <v>-34</v>
      </c>
      <c r="V273" s="26"/>
    </row>
    <row r="274" spans="1:22" ht="32.25" customHeight="1" x14ac:dyDescent="0.2">
      <c r="A274" s="23">
        <v>258</v>
      </c>
      <c r="B274" s="1" t="str">
        <f t="shared" si="8"/>
        <v>фото</v>
      </c>
      <c r="C274" s="1" t="str">
        <f t="shared" si="8"/>
        <v>фото</v>
      </c>
      <c r="D274" s="98">
        <v>4980</v>
      </c>
      <c r="E274" s="99" t="s">
        <v>140</v>
      </c>
      <c r="F274" s="100" t="s">
        <v>141</v>
      </c>
      <c r="G274" s="101" t="s">
        <v>242</v>
      </c>
      <c r="H274" s="103" t="s">
        <v>558</v>
      </c>
      <c r="I274" s="103" t="s">
        <v>1765</v>
      </c>
      <c r="J274" s="102">
        <v>238.2</v>
      </c>
      <c r="K274" s="133">
        <v>5</v>
      </c>
      <c r="L274" s="87"/>
      <c r="M274" s="131">
        <f t="shared" ref="M274:M283" si="9">IFERROR(L274*J274,0)</f>
        <v>0</v>
      </c>
      <c r="N274" s="132"/>
      <c r="O274" s="170"/>
      <c r="P274" s="170"/>
      <c r="Q274" s="97" t="s">
        <v>528</v>
      </c>
      <c r="R274" s="19" t="s">
        <v>529</v>
      </c>
      <c r="S274" s="2" t="s">
        <v>292</v>
      </c>
      <c r="T274" s="20">
        <v>120</v>
      </c>
      <c r="U274" s="13">
        <v>-30</v>
      </c>
      <c r="V274" s="26"/>
    </row>
    <row r="275" spans="1:22" ht="32.25" customHeight="1" x14ac:dyDescent="0.2">
      <c r="A275" s="23">
        <v>259</v>
      </c>
      <c r="B275" s="1" t="str">
        <f t="shared" si="8"/>
        <v>фото</v>
      </c>
      <c r="C275" s="1"/>
      <c r="D275" s="98">
        <v>14372</v>
      </c>
      <c r="E275" s="99" t="s">
        <v>867</v>
      </c>
      <c r="F275" s="100" t="s">
        <v>1299</v>
      </c>
      <c r="G275" s="101" t="s">
        <v>866</v>
      </c>
      <c r="H275" s="103" t="s">
        <v>558</v>
      </c>
      <c r="I275" s="103" t="s">
        <v>1765</v>
      </c>
      <c r="J275" s="102">
        <v>339.70000000000005</v>
      </c>
      <c r="K275" s="133">
        <v>5</v>
      </c>
      <c r="L275" s="87"/>
      <c r="M275" s="131">
        <f t="shared" si="9"/>
        <v>0</v>
      </c>
      <c r="N275" s="132"/>
      <c r="O275" s="170"/>
      <c r="P275" s="170"/>
      <c r="Q275" s="97" t="s">
        <v>867</v>
      </c>
      <c r="R275" s="19" t="s">
        <v>900</v>
      </c>
      <c r="S275" s="2" t="s">
        <v>868</v>
      </c>
      <c r="T275" s="20" t="s">
        <v>335</v>
      </c>
      <c r="U275" s="13">
        <v>-34</v>
      </c>
      <c r="V275" s="26"/>
    </row>
    <row r="276" spans="1:22" ht="32.25" customHeight="1" x14ac:dyDescent="0.2">
      <c r="A276" s="23">
        <v>260</v>
      </c>
      <c r="B276" s="1" t="str">
        <f t="shared" si="8"/>
        <v>фото</v>
      </c>
      <c r="C276" s="1"/>
      <c r="D276" s="98">
        <v>4981</v>
      </c>
      <c r="E276" s="99" t="s">
        <v>244</v>
      </c>
      <c r="F276" s="100" t="s">
        <v>142</v>
      </c>
      <c r="G276" s="101" t="s">
        <v>243</v>
      </c>
      <c r="H276" s="103" t="s">
        <v>558</v>
      </c>
      <c r="I276" s="103" t="s">
        <v>1765</v>
      </c>
      <c r="J276" s="102">
        <v>253.79999999999998</v>
      </c>
      <c r="K276" s="133">
        <v>5</v>
      </c>
      <c r="L276" s="87"/>
      <c r="M276" s="131">
        <f t="shared" si="9"/>
        <v>0</v>
      </c>
      <c r="N276" s="132"/>
      <c r="O276" s="170"/>
      <c r="P276" s="170"/>
      <c r="Q276" s="97" t="s">
        <v>530</v>
      </c>
      <c r="R276" s="19" t="s">
        <v>900</v>
      </c>
      <c r="S276" s="2" t="s">
        <v>293</v>
      </c>
      <c r="T276" s="20">
        <v>400</v>
      </c>
      <c r="U276" s="13">
        <v>-34</v>
      </c>
      <c r="V276" s="26"/>
    </row>
    <row r="277" spans="1:22" ht="32.25" customHeight="1" x14ac:dyDescent="0.2">
      <c r="A277" s="23">
        <v>261</v>
      </c>
      <c r="B277" s="1" t="str">
        <f t="shared" si="8"/>
        <v>фото</v>
      </c>
      <c r="C277" s="1"/>
      <c r="D277" s="98">
        <v>4982</v>
      </c>
      <c r="E277" s="99" t="s">
        <v>143</v>
      </c>
      <c r="F277" s="100" t="s">
        <v>142</v>
      </c>
      <c r="G277" s="101" t="s">
        <v>245</v>
      </c>
      <c r="H277" s="103" t="s">
        <v>558</v>
      </c>
      <c r="I277" s="103" t="s">
        <v>1765</v>
      </c>
      <c r="J277" s="102">
        <v>253.79999999999998</v>
      </c>
      <c r="K277" s="133">
        <v>5</v>
      </c>
      <c r="L277" s="87"/>
      <c r="M277" s="131">
        <f t="shared" si="9"/>
        <v>0</v>
      </c>
      <c r="N277" s="132"/>
      <c r="O277" s="170"/>
      <c r="P277" s="170"/>
      <c r="Q277" s="97" t="s">
        <v>143</v>
      </c>
      <c r="R277" s="19" t="s">
        <v>900</v>
      </c>
      <c r="S277" s="2" t="s">
        <v>38</v>
      </c>
      <c r="T277" s="20">
        <v>300</v>
      </c>
      <c r="U277" s="13">
        <v>-34</v>
      </c>
      <c r="V277" s="26"/>
    </row>
    <row r="278" spans="1:22" ht="32.25" customHeight="1" x14ac:dyDescent="0.2">
      <c r="A278" s="23">
        <v>262</v>
      </c>
      <c r="B278" s="1" t="str">
        <f t="shared" si="8"/>
        <v>фото</v>
      </c>
      <c r="C278" s="1" t="str">
        <f t="shared" si="8"/>
        <v>фото</v>
      </c>
      <c r="D278" s="98">
        <v>4983</v>
      </c>
      <c r="E278" s="99" t="s">
        <v>144</v>
      </c>
      <c r="F278" s="100" t="s">
        <v>142</v>
      </c>
      <c r="G278" s="101" t="s">
        <v>247</v>
      </c>
      <c r="H278" s="103" t="s">
        <v>558</v>
      </c>
      <c r="I278" s="103" t="s">
        <v>1765</v>
      </c>
      <c r="J278" s="102">
        <v>253.79999999999998</v>
      </c>
      <c r="K278" s="133">
        <v>5</v>
      </c>
      <c r="L278" s="87"/>
      <c r="M278" s="131">
        <f t="shared" si="9"/>
        <v>0</v>
      </c>
      <c r="N278" s="132"/>
      <c r="O278" s="170"/>
      <c r="P278" s="170"/>
      <c r="Q278" s="97" t="s">
        <v>531</v>
      </c>
      <c r="R278" s="19" t="s">
        <v>532</v>
      </c>
      <c r="S278" s="2" t="s">
        <v>40</v>
      </c>
      <c r="T278" s="20">
        <v>400</v>
      </c>
      <c r="U278" s="13">
        <v>-34</v>
      </c>
      <c r="V278" s="26"/>
    </row>
    <row r="279" spans="1:22" ht="32.25" customHeight="1" x14ac:dyDescent="0.2">
      <c r="A279" s="23">
        <v>263</v>
      </c>
      <c r="B279" s="1" t="str">
        <f t="shared" si="8"/>
        <v>фото</v>
      </c>
      <c r="C279" s="1"/>
      <c r="D279" s="98">
        <v>4984</v>
      </c>
      <c r="E279" s="99" t="s">
        <v>145</v>
      </c>
      <c r="F279" s="100" t="s">
        <v>142</v>
      </c>
      <c r="G279" s="101" t="s">
        <v>246</v>
      </c>
      <c r="H279" s="103" t="s">
        <v>558</v>
      </c>
      <c r="I279" s="103" t="s">
        <v>1765</v>
      </c>
      <c r="J279" s="102">
        <v>253.79999999999998</v>
      </c>
      <c r="K279" s="133">
        <v>5</v>
      </c>
      <c r="L279" s="87"/>
      <c r="M279" s="131">
        <f t="shared" si="9"/>
        <v>0</v>
      </c>
      <c r="N279" s="132"/>
      <c r="O279" s="170"/>
      <c r="P279" s="170"/>
      <c r="Q279" s="97" t="s">
        <v>145</v>
      </c>
      <c r="R279" s="19" t="s">
        <v>900</v>
      </c>
      <c r="S279" s="2" t="s">
        <v>39</v>
      </c>
      <c r="T279" s="20">
        <v>200</v>
      </c>
      <c r="U279" s="13">
        <v>-34</v>
      </c>
      <c r="V279" s="26"/>
    </row>
    <row r="280" spans="1:22" ht="32.25" customHeight="1" x14ac:dyDescent="0.2">
      <c r="A280" s="23">
        <v>264</v>
      </c>
      <c r="B280" s="1" t="str">
        <f t="shared" si="8"/>
        <v>фото</v>
      </c>
      <c r="C280" s="1"/>
      <c r="D280" s="98">
        <v>4985</v>
      </c>
      <c r="E280" s="99" t="s">
        <v>146</v>
      </c>
      <c r="F280" s="100" t="s">
        <v>142</v>
      </c>
      <c r="G280" s="101" t="s">
        <v>250</v>
      </c>
      <c r="H280" s="103" t="s">
        <v>558</v>
      </c>
      <c r="I280" s="103" t="s">
        <v>1765</v>
      </c>
      <c r="J280" s="102">
        <v>253.79999999999998</v>
      </c>
      <c r="K280" s="133">
        <v>5</v>
      </c>
      <c r="L280" s="87"/>
      <c r="M280" s="131">
        <f t="shared" si="9"/>
        <v>0</v>
      </c>
      <c r="N280" s="132"/>
      <c r="O280" s="170"/>
      <c r="P280" s="170"/>
      <c r="Q280" s="97" t="s">
        <v>146</v>
      </c>
      <c r="R280" s="19" t="s">
        <v>900</v>
      </c>
      <c r="S280" s="2" t="s">
        <v>422</v>
      </c>
      <c r="T280" s="20">
        <v>400</v>
      </c>
      <c r="U280" s="13">
        <v>-34</v>
      </c>
      <c r="V280" s="26"/>
    </row>
    <row r="281" spans="1:22" ht="32.25" customHeight="1" x14ac:dyDescent="0.2">
      <c r="A281" s="23">
        <v>265</v>
      </c>
      <c r="B281" s="1" t="str">
        <f t="shared" si="8"/>
        <v>фото</v>
      </c>
      <c r="C281" s="1"/>
      <c r="D281" s="98">
        <v>5005</v>
      </c>
      <c r="E281" s="99" t="s">
        <v>147</v>
      </c>
      <c r="F281" s="100" t="s">
        <v>142</v>
      </c>
      <c r="G281" s="101" t="s">
        <v>248</v>
      </c>
      <c r="H281" s="103" t="s">
        <v>558</v>
      </c>
      <c r="I281" s="103" t="s">
        <v>1765</v>
      </c>
      <c r="J281" s="102">
        <v>277.3</v>
      </c>
      <c r="K281" s="133">
        <v>5</v>
      </c>
      <c r="L281" s="87"/>
      <c r="M281" s="131">
        <f t="shared" si="9"/>
        <v>0</v>
      </c>
      <c r="N281" s="132"/>
      <c r="O281" s="170"/>
      <c r="P281" s="170"/>
      <c r="Q281" s="97" t="s">
        <v>147</v>
      </c>
      <c r="R281" s="19" t="s">
        <v>900</v>
      </c>
      <c r="S281" s="2" t="s">
        <v>294</v>
      </c>
      <c r="T281" s="20">
        <v>250</v>
      </c>
      <c r="U281" s="13">
        <v>-34</v>
      </c>
      <c r="V281" s="26"/>
    </row>
    <row r="282" spans="1:22" ht="32.25" customHeight="1" x14ac:dyDescent="0.2">
      <c r="A282" s="23">
        <v>266</v>
      </c>
      <c r="B282" s="1" t="str">
        <f t="shared" si="8"/>
        <v>фото</v>
      </c>
      <c r="C282" s="1"/>
      <c r="D282" s="98">
        <v>5008</v>
      </c>
      <c r="E282" s="99" t="s">
        <v>148</v>
      </c>
      <c r="F282" s="100" t="s">
        <v>142</v>
      </c>
      <c r="G282" s="101" t="s">
        <v>249</v>
      </c>
      <c r="H282" s="103" t="s">
        <v>558</v>
      </c>
      <c r="I282" s="103" t="s">
        <v>1765</v>
      </c>
      <c r="J282" s="102">
        <v>277.3</v>
      </c>
      <c r="K282" s="133">
        <v>5</v>
      </c>
      <c r="L282" s="87"/>
      <c r="M282" s="131">
        <f t="shared" si="9"/>
        <v>0</v>
      </c>
      <c r="N282" s="132"/>
      <c r="O282" s="170"/>
      <c r="P282" s="170"/>
      <c r="Q282" s="97" t="s">
        <v>148</v>
      </c>
      <c r="R282" s="19" t="s">
        <v>900</v>
      </c>
      <c r="S282" s="2" t="s">
        <v>109</v>
      </c>
      <c r="T282" s="20">
        <v>300</v>
      </c>
      <c r="U282" s="13">
        <v>-34</v>
      </c>
      <c r="V282" s="26"/>
    </row>
    <row r="283" spans="1:22" ht="32.25" customHeight="1" x14ac:dyDescent="0.2">
      <c r="A283" s="23">
        <v>267</v>
      </c>
      <c r="B283" s="1" t="str">
        <f t="shared" si="8"/>
        <v>фото</v>
      </c>
      <c r="C283" s="1" t="str">
        <f t="shared" si="8"/>
        <v>фото</v>
      </c>
      <c r="D283" s="98">
        <v>5031</v>
      </c>
      <c r="E283" s="99" t="s">
        <v>150</v>
      </c>
      <c r="F283" s="100" t="s">
        <v>149</v>
      </c>
      <c r="G283" s="101" t="s">
        <v>231</v>
      </c>
      <c r="H283" s="103" t="s">
        <v>558</v>
      </c>
      <c r="I283" s="103" t="s">
        <v>1765</v>
      </c>
      <c r="J283" s="102">
        <v>207</v>
      </c>
      <c r="K283" s="133">
        <v>5</v>
      </c>
      <c r="L283" s="87"/>
      <c r="M283" s="131">
        <f t="shared" si="9"/>
        <v>0</v>
      </c>
      <c r="N283" s="132"/>
      <c r="O283" s="170"/>
      <c r="P283" s="170"/>
      <c r="Q283" s="97" t="s">
        <v>150</v>
      </c>
      <c r="R283" s="19" t="s">
        <v>533</v>
      </c>
      <c r="S283" s="2" t="s">
        <v>287</v>
      </c>
      <c r="T283" s="20">
        <v>300</v>
      </c>
      <c r="U283" s="13">
        <v>-34</v>
      </c>
      <c r="V283" s="26"/>
    </row>
    <row r="284" spans="1:22" ht="15.75" x14ac:dyDescent="0.2">
      <c r="A284" s="23">
        <v>268</v>
      </c>
      <c r="B284" s="168"/>
      <c r="C284" s="17"/>
      <c r="D284" s="24"/>
      <c r="E284" s="24" t="s">
        <v>1744</v>
      </c>
      <c r="F284" s="78"/>
      <c r="G284" s="3"/>
      <c r="H284" s="83"/>
      <c r="I284" s="83"/>
      <c r="J284" s="21"/>
      <c r="K284" s="22"/>
      <c r="L284" s="16"/>
      <c r="M284" s="79"/>
      <c r="N284" s="16"/>
      <c r="O284" s="16"/>
      <c r="P284" s="16"/>
      <c r="Q284" s="18"/>
      <c r="R284" s="18"/>
      <c r="S284" s="81"/>
      <c r="T284" s="16"/>
      <c r="U284" s="16"/>
      <c r="V284" s="26"/>
    </row>
    <row r="285" spans="1:22" ht="32.25" customHeight="1" x14ac:dyDescent="0.2">
      <c r="A285" s="23">
        <v>269</v>
      </c>
      <c r="B285" s="1" t="str">
        <f t="shared" ref="B285:C287" si="10">HYPERLINK("https://www.gardenbulbs.ru/images/Bushes_CL/thumbnails/"&amp;Q285&amp;".jpg","фото")</f>
        <v>фото</v>
      </c>
      <c r="C285" s="1" t="str">
        <f t="shared" si="10"/>
        <v>фото</v>
      </c>
      <c r="D285" s="98">
        <v>7334</v>
      </c>
      <c r="E285" s="99" t="s">
        <v>179</v>
      </c>
      <c r="F285" s="100" t="s">
        <v>1239</v>
      </c>
      <c r="G285" s="101" t="s">
        <v>1240</v>
      </c>
      <c r="H285" s="103" t="s">
        <v>558</v>
      </c>
      <c r="I285" s="103" t="s">
        <v>1765</v>
      </c>
      <c r="J285" s="102">
        <v>238.2</v>
      </c>
      <c r="K285" s="133">
        <v>5</v>
      </c>
      <c r="L285" s="87"/>
      <c r="M285" s="131">
        <f t="shared" ref="M285:M287" si="11">IFERROR(L285*J285,0)</f>
        <v>0</v>
      </c>
      <c r="N285" s="132"/>
      <c r="O285" s="170"/>
      <c r="P285" s="170"/>
      <c r="Q285" s="97" t="s">
        <v>534</v>
      </c>
      <c r="R285" s="19" t="s">
        <v>535</v>
      </c>
      <c r="S285" s="2" t="s">
        <v>423</v>
      </c>
      <c r="T285" s="20" t="s">
        <v>44</v>
      </c>
      <c r="U285" s="13">
        <v>-34</v>
      </c>
      <c r="V285" s="26"/>
    </row>
    <row r="286" spans="1:22" ht="32.25" customHeight="1" x14ac:dyDescent="0.2">
      <c r="A286" s="23">
        <v>270</v>
      </c>
      <c r="B286" s="1" t="str">
        <f t="shared" si="10"/>
        <v>фото</v>
      </c>
      <c r="C286" s="1"/>
      <c r="D286" s="98">
        <v>12766</v>
      </c>
      <c r="E286" s="99" t="s">
        <v>1241</v>
      </c>
      <c r="F286" s="100" t="s">
        <v>791</v>
      </c>
      <c r="G286" s="101" t="s">
        <v>1242</v>
      </c>
      <c r="H286" s="103" t="s">
        <v>558</v>
      </c>
      <c r="I286" s="103" t="s">
        <v>1765</v>
      </c>
      <c r="J286" s="102">
        <v>246</v>
      </c>
      <c r="K286" s="133">
        <v>5</v>
      </c>
      <c r="L286" s="87"/>
      <c r="M286" s="131">
        <f t="shared" si="11"/>
        <v>0</v>
      </c>
      <c r="N286" s="132" t="s">
        <v>900</v>
      </c>
      <c r="O286" s="170"/>
      <c r="P286" s="170"/>
      <c r="Q286" s="97" t="s">
        <v>1241</v>
      </c>
      <c r="R286" s="19" t="s">
        <v>900</v>
      </c>
      <c r="S286" s="2" t="s">
        <v>1244</v>
      </c>
      <c r="T286" s="20" t="s">
        <v>11</v>
      </c>
      <c r="U286" s="13">
        <v>-34</v>
      </c>
      <c r="V286" s="26"/>
    </row>
    <row r="287" spans="1:22" ht="32.25" customHeight="1" x14ac:dyDescent="0.2">
      <c r="A287" s="23">
        <v>271</v>
      </c>
      <c r="B287" s="1" t="str">
        <f t="shared" si="10"/>
        <v>фото</v>
      </c>
      <c r="C287" s="1" t="str">
        <f t="shared" si="10"/>
        <v>фото</v>
      </c>
      <c r="D287" s="98">
        <v>4903</v>
      </c>
      <c r="E287" s="99" t="s">
        <v>975</v>
      </c>
      <c r="F287" s="100" t="s">
        <v>1243</v>
      </c>
      <c r="G287" s="101" t="s">
        <v>1240</v>
      </c>
      <c r="H287" s="103" t="s">
        <v>601</v>
      </c>
      <c r="I287" s="103" t="s">
        <v>1765</v>
      </c>
      <c r="J287" s="102">
        <v>225.7</v>
      </c>
      <c r="K287" s="133">
        <v>5</v>
      </c>
      <c r="L287" s="87"/>
      <c r="M287" s="131">
        <f t="shared" si="11"/>
        <v>0</v>
      </c>
      <c r="N287" s="132"/>
      <c r="O287" s="170"/>
      <c r="P287" s="170"/>
      <c r="Q287" s="97" t="s">
        <v>536</v>
      </c>
      <c r="R287" s="19" t="s">
        <v>537</v>
      </c>
      <c r="S287" s="2" t="s">
        <v>98</v>
      </c>
      <c r="T287" s="20" t="s">
        <v>224</v>
      </c>
      <c r="U287" s="13">
        <v>-30</v>
      </c>
      <c r="V287" s="26"/>
    </row>
    <row r="288" spans="1:22" ht="15.75" x14ac:dyDescent="0.2">
      <c r="A288" s="23">
        <v>272</v>
      </c>
      <c r="B288" s="168"/>
      <c r="C288" s="17"/>
      <c r="D288" s="24"/>
      <c r="E288" s="24" t="s">
        <v>869</v>
      </c>
      <c r="F288" s="78"/>
      <c r="G288" s="3"/>
      <c r="H288" s="83"/>
      <c r="I288" s="83"/>
      <c r="J288" s="21"/>
      <c r="K288" s="22"/>
      <c r="L288" s="16"/>
      <c r="M288" s="79"/>
      <c r="N288" s="16"/>
      <c r="O288" s="16"/>
      <c r="P288" s="16"/>
      <c r="Q288" s="18"/>
      <c r="R288" s="18"/>
      <c r="S288" s="81"/>
      <c r="T288" s="16"/>
      <c r="U288" s="16"/>
      <c r="V288" s="26"/>
    </row>
    <row r="289" spans="1:22" ht="32.25" customHeight="1" x14ac:dyDescent="0.2">
      <c r="A289" s="23">
        <v>273</v>
      </c>
      <c r="B289" s="1" t="str">
        <f t="shared" ref="B289:C352" si="12">HYPERLINK("https://www.gardenbulbs.ru/images/Bushes_CL/thumbnails/"&amp;Q289&amp;".jpg","фото")</f>
        <v>фото</v>
      </c>
      <c r="C289" s="1" t="str">
        <f t="shared" si="12"/>
        <v>фото</v>
      </c>
      <c r="D289" s="98">
        <v>7358</v>
      </c>
      <c r="E289" s="99" t="s">
        <v>538</v>
      </c>
      <c r="F289" s="100" t="s">
        <v>328</v>
      </c>
      <c r="G289" s="101" t="s">
        <v>976</v>
      </c>
      <c r="H289" s="103" t="s">
        <v>558</v>
      </c>
      <c r="I289" s="103" t="s">
        <v>1765</v>
      </c>
      <c r="J289" s="102">
        <v>238.2</v>
      </c>
      <c r="K289" s="133">
        <v>5</v>
      </c>
      <c r="L289" s="87"/>
      <c r="M289" s="131">
        <f t="shared" ref="M289:M352" si="13">IFERROR(L289*J289,0)</f>
        <v>0</v>
      </c>
      <c r="N289" s="132"/>
      <c r="O289" s="170"/>
      <c r="P289" s="170"/>
      <c r="Q289" s="97" t="s">
        <v>538</v>
      </c>
      <c r="R289" s="19" t="s">
        <v>539</v>
      </c>
      <c r="S289" s="2" t="s">
        <v>55</v>
      </c>
      <c r="T289" s="20" t="s">
        <v>56</v>
      </c>
      <c r="U289" s="13">
        <v>-28</v>
      </c>
      <c r="V289" s="26"/>
    </row>
    <row r="290" spans="1:22" ht="32.25" customHeight="1" x14ac:dyDescent="0.2">
      <c r="A290" s="23">
        <v>274</v>
      </c>
      <c r="B290" s="1" t="str">
        <f t="shared" si="12"/>
        <v>фото</v>
      </c>
      <c r="C290" s="1"/>
      <c r="D290" s="98">
        <v>7361</v>
      </c>
      <c r="E290" s="99" t="s">
        <v>540</v>
      </c>
      <c r="F290" s="100" t="s">
        <v>328</v>
      </c>
      <c r="G290" s="101" t="s">
        <v>977</v>
      </c>
      <c r="H290" s="103" t="s">
        <v>558</v>
      </c>
      <c r="I290" s="103" t="s">
        <v>1765</v>
      </c>
      <c r="J290" s="102">
        <v>238.2</v>
      </c>
      <c r="K290" s="133">
        <v>5</v>
      </c>
      <c r="L290" s="87"/>
      <c r="M290" s="131">
        <f t="shared" si="13"/>
        <v>0</v>
      </c>
      <c r="N290" s="132"/>
      <c r="O290" s="170"/>
      <c r="P290" s="170"/>
      <c r="Q290" s="97" t="s">
        <v>540</v>
      </c>
      <c r="R290" s="19" t="s">
        <v>900</v>
      </c>
      <c r="S290" s="2" t="s">
        <v>424</v>
      </c>
      <c r="T290" s="20" t="s">
        <v>44</v>
      </c>
      <c r="U290" s="13">
        <v>-30</v>
      </c>
      <c r="V290" s="26"/>
    </row>
    <row r="291" spans="1:22" ht="32.25" customHeight="1" x14ac:dyDescent="0.2">
      <c r="A291" s="23">
        <v>275</v>
      </c>
      <c r="B291" s="1" t="str">
        <f t="shared" si="12"/>
        <v>фото</v>
      </c>
      <c r="C291" s="1"/>
      <c r="D291" s="98">
        <v>12767</v>
      </c>
      <c r="E291" s="99" t="s">
        <v>1338</v>
      </c>
      <c r="F291" s="100" t="s">
        <v>328</v>
      </c>
      <c r="G291" s="101" t="s">
        <v>1339</v>
      </c>
      <c r="H291" s="103" t="s">
        <v>558</v>
      </c>
      <c r="I291" s="103" t="s">
        <v>1765</v>
      </c>
      <c r="J291" s="102">
        <v>238.2</v>
      </c>
      <c r="K291" s="133">
        <v>5</v>
      </c>
      <c r="L291" s="87"/>
      <c r="M291" s="131">
        <f t="shared" si="13"/>
        <v>0</v>
      </c>
      <c r="N291" s="132" t="s">
        <v>900</v>
      </c>
      <c r="O291" s="170"/>
      <c r="P291" s="170"/>
      <c r="Q291" s="97" t="s">
        <v>1338</v>
      </c>
      <c r="R291" s="19" t="s">
        <v>900</v>
      </c>
      <c r="S291" s="2" t="s">
        <v>1370</v>
      </c>
      <c r="T291" s="20" t="s">
        <v>1371</v>
      </c>
      <c r="U291" s="13">
        <v>-25</v>
      </c>
      <c r="V291" s="26"/>
    </row>
    <row r="292" spans="1:22" ht="32.25" customHeight="1" x14ac:dyDescent="0.2">
      <c r="A292" s="23">
        <v>276</v>
      </c>
      <c r="B292" s="1" t="str">
        <f t="shared" si="12"/>
        <v>фото</v>
      </c>
      <c r="C292" s="1"/>
      <c r="D292" s="98">
        <v>7360</v>
      </c>
      <c r="E292" s="99" t="s">
        <v>978</v>
      </c>
      <c r="F292" s="100" t="s">
        <v>328</v>
      </c>
      <c r="G292" s="101" t="s">
        <v>979</v>
      </c>
      <c r="H292" s="103" t="s">
        <v>558</v>
      </c>
      <c r="I292" s="103" t="s">
        <v>1765</v>
      </c>
      <c r="J292" s="102">
        <v>238.2</v>
      </c>
      <c r="K292" s="133">
        <v>5</v>
      </c>
      <c r="L292" s="87"/>
      <c r="M292" s="131">
        <f t="shared" si="13"/>
        <v>0</v>
      </c>
      <c r="N292" s="132"/>
      <c r="O292" s="170"/>
      <c r="P292" s="170"/>
      <c r="Q292" s="97" t="s">
        <v>541</v>
      </c>
      <c r="R292" s="19" t="s">
        <v>900</v>
      </c>
      <c r="S292" s="2" t="s">
        <v>57</v>
      </c>
      <c r="T292" s="20" t="s">
        <v>56</v>
      </c>
      <c r="U292" s="13">
        <v>-30</v>
      </c>
      <c r="V292" s="26"/>
    </row>
    <row r="293" spans="1:22" ht="32.25" customHeight="1" x14ac:dyDescent="0.2">
      <c r="A293" s="23">
        <v>277</v>
      </c>
      <c r="B293" s="1" t="str">
        <f t="shared" si="12"/>
        <v>фото</v>
      </c>
      <c r="C293" s="1" t="str">
        <f t="shared" si="12"/>
        <v>фото</v>
      </c>
      <c r="D293" s="98">
        <v>7366</v>
      </c>
      <c r="E293" s="99" t="s">
        <v>1</v>
      </c>
      <c r="F293" s="100" t="s">
        <v>151</v>
      </c>
      <c r="G293" s="101" t="s">
        <v>0</v>
      </c>
      <c r="H293" s="103" t="s">
        <v>558</v>
      </c>
      <c r="I293" s="103" t="s">
        <v>1765</v>
      </c>
      <c r="J293" s="102">
        <v>261.60000000000002</v>
      </c>
      <c r="K293" s="133">
        <v>5</v>
      </c>
      <c r="L293" s="87"/>
      <c r="M293" s="131">
        <f t="shared" si="13"/>
        <v>0</v>
      </c>
      <c r="N293" s="132"/>
      <c r="O293" s="170"/>
      <c r="P293" s="170"/>
      <c r="Q293" s="97" t="s">
        <v>542</v>
      </c>
      <c r="R293" s="19" t="s">
        <v>543</v>
      </c>
      <c r="S293" s="2" t="s">
        <v>1748</v>
      </c>
      <c r="T293" s="20" t="s">
        <v>132</v>
      </c>
      <c r="U293" s="13">
        <v>-35</v>
      </c>
      <c r="V293" s="26"/>
    </row>
    <row r="294" spans="1:22" ht="32.25" customHeight="1" x14ac:dyDescent="0.2">
      <c r="A294" s="23">
        <v>278</v>
      </c>
      <c r="B294" s="1" t="str">
        <f t="shared" si="12"/>
        <v>фото</v>
      </c>
      <c r="C294" s="1"/>
      <c r="D294" s="98">
        <v>14385</v>
      </c>
      <c r="E294" s="99" t="s">
        <v>871</v>
      </c>
      <c r="F294" s="100" t="s">
        <v>1340</v>
      </c>
      <c r="G294" s="101" t="s">
        <v>870</v>
      </c>
      <c r="H294" s="103" t="s">
        <v>651</v>
      </c>
      <c r="I294" s="103" t="s">
        <v>1765</v>
      </c>
      <c r="J294" s="102">
        <v>470.90000000000003</v>
      </c>
      <c r="K294" s="133">
        <v>1</v>
      </c>
      <c r="L294" s="87"/>
      <c r="M294" s="131">
        <f t="shared" si="13"/>
        <v>0</v>
      </c>
      <c r="N294" s="132" t="s">
        <v>900</v>
      </c>
      <c r="O294" s="170"/>
      <c r="P294" s="170"/>
      <c r="Q294" s="97" t="s">
        <v>871</v>
      </c>
      <c r="R294" s="19" t="s">
        <v>900</v>
      </c>
      <c r="S294" s="2" t="s">
        <v>872</v>
      </c>
      <c r="T294" s="20" t="s">
        <v>687</v>
      </c>
      <c r="U294" s="13">
        <v>-34</v>
      </c>
      <c r="V294" s="26"/>
    </row>
    <row r="295" spans="1:22" ht="32.25" customHeight="1" x14ac:dyDescent="0.2">
      <c r="A295" s="23">
        <v>279</v>
      </c>
      <c r="B295" s="1" t="str">
        <f t="shared" si="12"/>
        <v>фото</v>
      </c>
      <c r="C295" s="1"/>
      <c r="D295" s="98">
        <v>14741</v>
      </c>
      <c r="E295" s="99" t="s">
        <v>980</v>
      </c>
      <c r="F295" s="100" t="s">
        <v>1340</v>
      </c>
      <c r="G295" s="101" t="s">
        <v>981</v>
      </c>
      <c r="H295" s="103" t="s">
        <v>651</v>
      </c>
      <c r="I295" s="103" t="s">
        <v>1765</v>
      </c>
      <c r="J295" s="102">
        <v>470.90000000000003</v>
      </c>
      <c r="K295" s="133">
        <v>1</v>
      </c>
      <c r="L295" s="87"/>
      <c r="M295" s="131">
        <f t="shared" si="13"/>
        <v>0</v>
      </c>
      <c r="N295" s="132" t="s">
        <v>900</v>
      </c>
      <c r="O295" s="170"/>
      <c r="P295" s="170"/>
      <c r="Q295" s="97" t="s">
        <v>980</v>
      </c>
      <c r="R295" s="19" t="s">
        <v>900</v>
      </c>
      <c r="S295" s="2" t="s">
        <v>982</v>
      </c>
      <c r="T295" s="20">
        <v>300</v>
      </c>
      <c r="U295" s="13">
        <v>-34</v>
      </c>
      <c r="V295" s="26"/>
    </row>
    <row r="296" spans="1:22" ht="32.25" customHeight="1" x14ac:dyDescent="0.2">
      <c r="A296" s="23">
        <v>280</v>
      </c>
      <c r="B296" s="1" t="str">
        <f t="shared" si="12"/>
        <v>фото</v>
      </c>
      <c r="C296" s="1" t="str">
        <f t="shared" si="12"/>
        <v>фото</v>
      </c>
      <c r="D296" s="98">
        <v>7368</v>
      </c>
      <c r="E296" s="99" t="s">
        <v>152</v>
      </c>
      <c r="F296" s="100" t="s">
        <v>2</v>
      </c>
      <c r="G296" s="101" t="s">
        <v>5</v>
      </c>
      <c r="H296" s="103" t="s">
        <v>558</v>
      </c>
      <c r="I296" s="103" t="s">
        <v>1765</v>
      </c>
      <c r="J296" s="102">
        <v>191.29999999999998</v>
      </c>
      <c r="K296" s="133">
        <v>5</v>
      </c>
      <c r="L296" s="87"/>
      <c r="M296" s="131">
        <f t="shared" si="13"/>
        <v>0</v>
      </c>
      <c r="N296" s="132"/>
      <c r="O296" s="170"/>
      <c r="P296" s="170"/>
      <c r="Q296" s="97" t="s">
        <v>544</v>
      </c>
      <c r="R296" s="19" t="s">
        <v>545</v>
      </c>
      <c r="S296" s="2" t="s">
        <v>425</v>
      </c>
      <c r="T296" s="20">
        <v>250</v>
      </c>
      <c r="U296" s="13">
        <v>-38</v>
      </c>
      <c r="V296" s="26"/>
    </row>
    <row r="297" spans="1:22" ht="32.25" customHeight="1" x14ac:dyDescent="0.2">
      <c r="A297" s="23">
        <v>281</v>
      </c>
      <c r="B297" s="1" t="str">
        <f t="shared" si="12"/>
        <v>фото</v>
      </c>
      <c r="C297" s="1" t="str">
        <f t="shared" si="12"/>
        <v>фото</v>
      </c>
      <c r="D297" s="98">
        <v>7367</v>
      </c>
      <c r="E297" s="99" t="s">
        <v>153</v>
      </c>
      <c r="F297" s="100" t="s">
        <v>2</v>
      </c>
      <c r="G297" s="101" t="s">
        <v>3</v>
      </c>
      <c r="H297" s="103" t="s">
        <v>558</v>
      </c>
      <c r="I297" s="103" t="s">
        <v>1765</v>
      </c>
      <c r="J297" s="102">
        <v>191.29999999999998</v>
      </c>
      <c r="K297" s="133">
        <v>5</v>
      </c>
      <c r="L297" s="87"/>
      <c r="M297" s="131">
        <f t="shared" si="13"/>
        <v>0</v>
      </c>
      <c r="N297" s="132"/>
      <c r="O297" s="170"/>
      <c r="P297" s="170"/>
      <c r="Q297" s="97" t="s">
        <v>546</v>
      </c>
      <c r="R297" s="19" t="s">
        <v>547</v>
      </c>
      <c r="S297" s="2" t="s">
        <v>4</v>
      </c>
      <c r="T297" s="20">
        <v>150</v>
      </c>
      <c r="U297" s="13">
        <v>-38</v>
      </c>
      <c r="V297" s="26"/>
    </row>
    <row r="298" spans="1:22" ht="32.25" customHeight="1" x14ac:dyDescent="0.2">
      <c r="A298" s="23">
        <v>282</v>
      </c>
      <c r="B298" s="1" t="str">
        <f t="shared" si="12"/>
        <v>фото</v>
      </c>
      <c r="C298" s="1"/>
      <c r="D298" s="98">
        <v>7354</v>
      </c>
      <c r="E298" s="99" t="s">
        <v>1745</v>
      </c>
      <c r="F298" s="100" t="s">
        <v>1746</v>
      </c>
      <c r="G298" s="101" t="s">
        <v>1747</v>
      </c>
      <c r="H298" s="103" t="s">
        <v>558</v>
      </c>
      <c r="I298" s="103" t="s">
        <v>1765</v>
      </c>
      <c r="J298" s="102">
        <v>196</v>
      </c>
      <c r="K298" s="133">
        <v>5</v>
      </c>
      <c r="L298" s="87"/>
      <c r="M298" s="131">
        <f t="shared" si="13"/>
        <v>0</v>
      </c>
      <c r="N298" s="132"/>
      <c r="O298" s="170"/>
      <c r="P298" s="170"/>
      <c r="Q298" s="97" t="s">
        <v>1745</v>
      </c>
      <c r="R298" s="19" t="s">
        <v>900</v>
      </c>
      <c r="S298" s="2" t="s">
        <v>1749</v>
      </c>
      <c r="T298" s="20">
        <v>120</v>
      </c>
      <c r="U298" s="13">
        <v>-28</v>
      </c>
      <c r="V298" s="26"/>
    </row>
    <row r="299" spans="1:22" ht="32.25" customHeight="1" x14ac:dyDescent="0.2">
      <c r="A299" s="23">
        <v>283</v>
      </c>
      <c r="B299" s="1" t="str">
        <f t="shared" si="12"/>
        <v>фото</v>
      </c>
      <c r="C299" s="1" t="str">
        <f t="shared" si="12"/>
        <v>фото</v>
      </c>
      <c r="D299" s="98">
        <v>7355</v>
      </c>
      <c r="E299" s="99" t="s">
        <v>46</v>
      </c>
      <c r="F299" s="100" t="s">
        <v>1341</v>
      </c>
      <c r="G299" s="101" t="s">
        <v>45</v>
      </c>
      <c r="H299" s="103" t="s">
        <v>558</v>
      </c>
      <c r="I299" s="103" t="s">
        <v>1765</v>
      </c>
      <c r="J299" s="102">
        <v>196</v>
      </c>
      <c r="K299" s="133">
        <v>5</v>
      </c>
      <c r="L299" s="87"/>
      <c r="M299" s="131">
        <f t="shared" si="13"/>
        <v>0</v>
      </c>
      <c r="N299" s="132"/>
      <c r="O299" s="170"/>
      <c r="P299" s="170"/>
      <c r="Q299" s="97" t="s">
        <v>548</v>
      </c>
      <c r="R299" s="19" t="s">
        <v>549</v>
      </c>
      <c r="S299" s="2" t="s">
        <v>47</v>
      </c>
      <c r="T299" s="20">
        <v>100</v>
      </c>
      <c r="U299" s="13">
        <v>-28</v>
      </c>
      <c r="V299" s="26"/>
    </row>
    <row r="300" spans="1:22" ht="32.25" customHeight="1" x14ac:dyDescent="0.2">
      <c r="A300" s="23">
        <v>284</v>
      </c>
      <c r="B300" s="1" t="str">
        <f t="shared" si="12"/>
        <v>фото</v>
      </c>
      <c r="C300" s="1"/>
      <c r="D300" s="98">
        <v>7356</v>
      </c>
      <c r="E300" s="99" t="s">
        <v>49</v>
      </c>
      <c r="F300" s="100" t="s">
        <v>1341</v>
      </c>
      <c r="G300" s="101" t="s">
        <v>48</v>
      </c>
      <c r="H300" s="103" t="s">
        <v>558</v>
      </c>
      <c r="I300" s="103" t="s">
        <v>1765</v>
      </c>
      <c r="J300" s="102">
        <v>196</v>
      </c>
      <c r="K300" s="133">
        <v>5</v>
      </c>
      <c r="L300" s="87"/>
      <c r="M300" s="131">
        <f t="shared" si="13"/>
        <v>0</v>
      </c>
      <c r="N300" s="132"/>
      <c r="O300" s="170"/>
      <c r="P300" s="170"/>
      <c r="Q300" s="97" t="s">
        <v>49</v>
      </c>
      <c r="R300" s="19" t="s">
        <v>900</v>
      </c>
      <c r="S300" s="2" t="s">
        <v>50</v>
      </c>
      <c r="T300" s="20">
        <v>120</v>
      </c>
      <c r="U300" s="13">
        <v>-28</v>
      </c>
      <c r="V300" s="26"/>
    </row>
    <row r="301" spans="1:22" ht="32.25" customHeight="1" x14ac:dyDescent="0.2">
      <c r="A301" s="23">
        <v>285</v>
      </c>
      <c r="B301" s="1" t="str">
        <f t="shared" si="12"/>
        <v>фото</v>
      </c>
      <c r="C301" s="1" t="str">
        <f t="shared" si="12"/>
        <v>фото</v>
      </c>
      <c r="D301" s="98">
        <v>4822</v>
      </c>
      <c r="E301" s="99" t="s">
        <v>1342</v>
      </c>
      <c r="F301" s="100" t="s">
        <v>1341</v>
      </c>
      <c r="G301" s="101" t="s">
        <v>189</v>
      </c>
      <c r="H301" s="103" t="s">
        <v>558</v>
      </c>
      <c r="I301" s="103" t="s">
        <v>1765</v>
      </c>
      <c r="J301" s="102">
        <v>196</v>
      </c>
      <c r="K301" s="133">
        <v>5</v>
      </c>
      <c r="L301" s="87"/>
      <c r="M301" s="131">
        <f t="shared" si="13"/>
        <v>0</v>
      </c>
      <c r="N301" s="132"/>
      <c r="O301" s="170"/>
      <c r="P301" s="170"/>
      <c r="Q301" s="97" t="s">
        <v>1372</v>
      </c>
      <c r="R301" s="19" t="s">
        <v>1373</v>
      </c>
      <c r="S301" s="2" t="s">
        <v>1374</v>
      </c>
      <c r="T301" s="20" t="s">
        <v>935</v>
      </c>
      <c r="U301" s="13">
        <v>-28</v>
      </c>
      <c r="V301" s="26"/>
    </row>
    <row r="302" spans="1:22" ht="32.25" customHeight="1" x14ac:dyDescent="0.2">
      <c r="A302" s="23">
        <v>286</v>
      </c>
      <c r="B302" s="1" t="str">
        <f t="shared" si="12"/>
        <v>фото</v>
      </c>
      <c r="C302" s="1" t="str">
        <f t="shared" si="12"/>
        <v>фото</v>
      </c>
      <c r="D302" s="98">
        <v>7357</v>
      </c>
      <c r="E302" s="99" t="s">
        <v>52</v>
      </c>
      <c r="F302" s="100" t="s">
        <v>1341</v>
      </c>
      <c r="G302" s="101" t="s">
        <v>51</v>
      </c>
      <c r="H302" s="103" t="s">
        <v>558</v>
      </c>
      <c r="I302" s="103" t="s">
        <v>1765</v>
      </c>
      <c r="J302" s="102">
        <v>196</v>
      </c>
      <c r="K302" s="133">
        <v>5</v>
      </c>
      <c r="L302" s="87"/>
      <c r="M302" s="131">
        <f t="shared" si="13"/>
        <v>0</v>
      </c>
      <c r="N302" s="132"/>
      <c r="O302" s="170"/>
      <c r="P302" s="170"/>
      <c r="Q302" s="97" t="s">
        <v>550</v>
      </c>
      <c r="R302" s="19" t="s">
        <v>551</v>
      </c>
      <c r="S302" s="2" t="s">
        <v>53</v>
      </c>
      <c r="T302" s="20">
        <v>120</v>
      </c>
      <c r="U302" s="13">
        <v>-28</v>
      </c>
      <c r="V302" s="26"/>
    </row>
    <row r="303" spans="1:22" ht="32.25" customHeight="1" x14ac:dyDescent="0.2">
      <c r="A303" s="23">
        <v>287</v>
      </c>
      <c r="B303" s="1" t="str">
        <f t="shared" si="12"/>
        <v>фото</v>
      </c>
      <c r="C303" s="1" t="str">
        <f t="shared" si="12"/>
        <v>фото</v>
      </c>
      <c r="D303" s="98">
        <v>4823</v>
      </c>
      <c r="E303" s="99" t="s">
        <v>983</v>
      </c>
      <c r="F303" s="100" t="s">
        <v>1341</v>
      </c>
      <c r="G303" s="101" t="s">
        <v>190</v>
      </c>
      <c r="H303" s="103" t="s">
        <v>558</v>
      </c>
      <c r="I303" s="103" t="s">
        <v>1765</v>
      </c>
      <c r="J303" s="102">
        <v>196</v>
      </c>
      <c r="K303" s="133">
        <v>5</v>
      </c>
      <c r="L303" s="87"/>
      <c r="M303" s="131">
        <f t="shared" si="13"/>
        <v>0</v>
      </c>
      <c r="N303" s="132"/>
      <c r="O303" s="170"/>
      <c r="P303" s="170"/>
      <c r="Q303" s="97" t="s">
        <v>552</v>
      </c>
      <c r="R303" s="19" t="s">
        <v>553</v>
      </c>
      <c r="S303" s="2" t="s">
        <v>327</v>
      </c>
      <c r="T303" s="20" t="s">
        <v>54</v>
      </c>
      <c r="U303" s="13">
        <v>-28</v>
      </c>
      <c r="V303" s="26"/>
    </row>
    <row r="304" spans="1:22" ht="32.25" customHeight="1" x14ac:dyDescent="0.2">
      <c r="A304" s="23">
        <v>288</v>
      </c>
      <c r="B304" s="1" t="str">
        <f t="shared" si="12"/>
        <v>фото</v>
      </c>
      <c r="C304" s="1"/>
      <c r="D304" s="98">
        <v>14743</v>
      </c>
      <c r="E304" s="99" t="s">
        <v>984</v>
      </c>
      <c r="F304" s="100" t="s">
        <v>738</v>
      </c>
      <c r="G304" s="101" t="s">
        <v>985</v>
      </c>
      <c r="H304" s="103" t="s">
        <v>558</v>
      </c>
      <c r="I304" s="103" t="s">
        <v>1765</v>
      </c>
      <c r="J304" s="102">
        <v>269.40000000000003</v>
      </c>
      <c r="K304" s="133">
        <v>5</v>
      </c>
      <c r="L304" s="87"/>
      <c r="M304" s="131">
        <f t="shared" si="13"/>
        <v>0</v>
      </c>
      <c r="N304" s="132" t="s">
        <v>900</v>
      </c>
      <c r="O304" s="170"/>
      <c r="P304" s="170"/>
      <c r="Q304" s="97" t="s">
        <v>984</v>
      </c>
      <c r="R304" s="19" t="s">
        <v>900</v>
      </c>
      <c r="S304" s="2" t="s">
        <v>986</v>
      </c>
      <c r="T304" s="20" t="s">
        <v>739</v>
      </c>
      <c r="U304" s="13">
        <v>-34</v>
      </c>
      <c r="V304" s="26"/>
    </row>
    <row r="305" spans="1:22" ht="32.25" customHeight="1" x14ac:dyDescent="0.2">
      <c r="A305" s="23">
        <v>289</v>
      </c>
      <c r="B305" s="1" t="str">
        <f t="shared" si="12"/>
        <v>фото</v>
      </c>
      <c r="C305" s="1"/>
      <c r="D305" s="98">
        <v>14388</v>
      </c>
      <c r="E305" s="99" t="s">
        <v>873</v>
      </c>
      <c r="F305" s="100" t="s">
        <v>1343</v>
      </c>
      <c r="G305" s="101" t="s">
        <v>1240</v>
      </c>
      <c r="H305" s="103" t="s">
        <v>558</v>
      </c>
      <c r="I305" s="103" t="s">
        <v>1765</v>
      </c>
      <c r="J305" s="102">
        <v>228.79999999999998</v>
      </c>
      <c r="K305" s="133">
        <v>5</v>
      </c>
      <c r="L305" s="87"/>
      <c r="M305" s="131">
        <f t="shared" si="13"/>
        <v>0</v>
      </c>
      <c r="N305" s="132"/>
      <c r="O305" s="170"/>
      <c r="P305" s="170"/>
      <c r="Q305" s="97" t="s">
        <v>873</v>
      </c>
      <c r="R305" s="19" t="s">
        <v>900</v>
      </c>
      <c r="S305" s="2" t="s">
        <v>987</v>
      </c>
      <c r="T305" s="20">
        <v>200</v>
      </c>
      <c r="U305" s="13">
        <v>-40</v>
      </c>
      <c r="V305" s="26"/>
    </row>
    <row r="306" spans="1:22" ht="32.25" customHeight="1" x14ac:dyDescent="0.2">
      <c r="A306" s="23">
        <v>290</v>
      </c>
      <c r="B306" s="1" t="str">
        <f t="shared" si="12"/>
        <v>фото</v>
      </c>
      <c r="C306" s="1"/>
      <c r="D306" s="98">
        <v>12733</v>
      </c>
      <c r="E306" s="99" t="s">
        <v>1750</v>
      </c>
      <c r="F306" s="100" t="s">
        <v>792</v>
      </c>
      <c r="G306" s="101" t="s">
        <v>1751</v>
      </c>
      <c r="H306" s="103" t="s">
        <v>663</v>
      </c>
      <c r="I306" s="103" t="s">
        <v>1775</v>
      </c>
      <c r="J306" s="102">
        <v>228.79999999999998</v>
      </c>
      <c r="K306" s="133">
        <v>5</v>
      </c>
      <c r="L306" s="87"/>
      <c r="M306" s="131">
        <f t="shared" si="13"/>
        <v>0</v>
      </c>
      <c r="N306" s="132" t="s">
        <v>1238</v>
      </c>
      <c r="O306" s="170"/>
      <c r="P306" s="170"/>
      <c r="Q306" s="97" t="s">
        <v>1750</v>
      </c>
      <c r="R306" s="19" t="s">
        <v>900</v>
      </c>
      <c r="S306" s="2" t="s">
        <v>1754</v>
      </c>
      <c r="T306" s="20" t="s">
        <v>241</v>
      </c>
      <c r="U306" s="13">
        <v>-40</v>
      </c>
      <c r="V306" s="26"/>
    </row>
    <row r="307" spans="1:22" ht="32.25" customHeight="1" x14ac:dyDescent="0.2">
      <c r="A307" s="23">
        <v>291</v>
      </c>
      <c r="B307" s="1" t="str">
        <f t="shared" si="12"/>
        <v>фото</v>
      </c>
      <c r="C307" s="1"/>
      <c r="D307" s="98">
        <v>4941</v>
      </c>
      <c r="E307" s="99" t="s">
        <v>59</v>
      </c>
      <c r="F307" s="100" t="s">
        <v>792</v>
      </c>
      <c r="G307" s="101" t="s">
        <v>58</v>
      </c>
      <c r="H307" s="103" t="s">
        <v>558</v>
      </c>
      <c r="I307" s="103" t="s">
        <v>1765</v>
      </c>
      <c r="J307" s="102">
        <v>199.1</v>
      </c>
      <c r="K307" s="133">
        <v>5</v>
      </c>
      <c r="L307" s="87"/>
      <c r="M307" s="131">
        <f t="shared" si="13"/>
        <v>0</v>
      </c>
      <c r="N307" s="132"/>
      <c r="O307" s="170"/>
      <c r="P307" s="170"/>
      <c r="Q307" s="97" t="s">
        <v>673</v>
      </c>
      <c r="R307" s="19" t="s">
        <v>900</v>
      </c>
      <c r="S307" s="2" t="s">
        <v>74</v>
      </c>
      <c r="T307" s="20">
        <v>100</v>
      </c>
      <c r="U307" s="13">
        <v>-40</v>
      </c>
      <c r="V307" s="26"/>
    </row>
    <row r="308" spans="1:22" ht="32.25" customHeight="1" x14ac:dyDescent="0.2">
      <c r="A308" s="23">
        <v>292</v>
      </c>
      <c r="B308" s="1" t="str">
        <f t="shared" si="12"/>
        <v>фото</v>
      </c>
      <c r="C308" s="1"/>
      <c r="D308" s="98">
        <v>4943</v>
      </c>
      <c r="E308" s="99" t="s">
        <v>18</v>
      </c>
      <c r="F308" s="100" t="s">
        <v>377</v>
      </c>
      <c r="G308" s="101" t="s">
        <v>17</v>
      </c>
      <c r="H308" s="103" t="s">
        <v>558</v>
      </c>
      <c r="I308" s="103" t="s">
        <v>1765</v>
      </c>
      <c r="J308" s="102">
        <v>199.1</v>
      </c>
      <c r="K308" s="133">
        <v>5</v>
      </c>
      <c r="L308" s="87"/>
      <c r="M308" s="131">
        <f t="shared" si="13"/>
        <v>0</v>
      </c>
      <c r="N308" s="132"/>
      <c r="O308" s="170"/>
      <c r="P308" s="170"/>
      <c r="Q308" s="97" t="s">
        <v>18</v>
      </c>
      <c r="R308" s="19" t="s">
        <v>900</v>
      </c>
      <c r="S308" s="2" t="s">
        <v>426</v>
      </c>
      <c r="T308" s="20">
        <v>100</v>
      </c>
      <c r="U308" s="13">
        <v>-40</v>
      </c>
      <c r="V308" s="26"/>
    </row>
    <row r="309" spans="1:22" ht="32.25" customHeight="1" x14ac:dyDescent="0.2">
      <c r="A309" s="23">
        <v>293</v>
      </c>
      <c r="B309" s="1" t="str">
        <f t="shared" si="12"/>
        <v>фото</v>
      </c>
      <c r="C309" s="1"/>
      <c r="D309" s="98">
        <v>4945</v>
      </c>
      <c r="E309" s="99" t="s">
        <v>1344</v>
      </c>
      <c r="F309" s="100" t="s">
        <v>377</v>
      </c>
      <c r="G309" s="101" t="s">
        <v>1345</v>
      </c>
      <c r="H309" s="103" t="s">
        <v>558</v>
      </c>
      <c r="I309" s="103" t="s">
        <v>1765</v>
      </c>
      <c r="J309" s="102">
        <v>199.1</v>
      </c>
      <c r="K309" s="133">
        <v>5</v>
      </c>
      <c r="L309" s="87"/>
      <c r="M309" s="131">
        <f t="shared" si="13"/>
        <v>0</v>
      </c>
      <c r="N309" s="132"/>
      <c r="O309" s="170"/>
      <c r="P309" s="170"/>
      <c r="Q309" s="97" t="s">
        <v>1344</v>
      </c>
      <c r="R309" s="19" t="s">
        <v>900</v>
      </c>
      <c r="S309" s="2" t="s">
        <v>1375</v>
      </c>
      <c r="T309" s="20">
        <v>150</v>
      </c>
      <c r="U309" s="13">
        <v>-40</v>
      </c>
      <c r="V309" s="26"/>
    </row>
    <row r="310" spans="1:22" ht="32.25" customHeight="1" x14ac:dyDescent="0.2">
      <c r="A310" s="23">
        <v>294</v>
      </c>
      <c r="B310" s="1" t="str">
        <f t="shared" si="12"/>
        <v>фото</v>
      </c>
      <c r="C310" s="1"/>
      <c r="D310" s="98">
        <v>4946</v>
      </c>
      <c r="E310" s="99" t="s">
        <v>1752</v>
      </c>
      <c r="F310" s="100" t="s">
        <v>377</v>
      </c>
      <c r="G310" s="101" t="s">
        <v>1753</v>
      </c>
      <c r="H310" s="103" t="s">
        <v>663</v>
      </c>
      <c r="I310" s="103" t="s">
        <v>1775</v>
      </c>
      <c r="J310" s="102">
        <v>228.79999999999998</v>
      </c>
      <c r="K310" s="133">
        <v>5</v>
      </c>
      <c r="L310" s="87"/>
      <c r="M310" s="131">
        <f t="shared" si="13"/>
        <v>0</v>
      </c>
      <c r="N310" s="132" t="s">
        <v>1238</v>
      </c>
      <c r="O310" s="170"/>
      <c r="P310" s="170"/>
      <c r="Q310" s="97" t="s">
        <v>1752</v>
      </c>
      <c r="R310" s="19" t="s">
        <v>900</v>
      </c>
      <c r="S310" s="2" t="s">
        <v>1755</v>
      </c>
      <c r="T310" s="20">
        <v>90</v>
      </c>
      <c r="U310" s="13">
        <v>-40</v>
      </c>
      <c r="V310" s="26"/>
    </row>
    <row r="311" spans="1:22" ht="32.25" customHeight="1" x14ac:dyDescent="0.2">
      <c r="A311" s="23">
        <v>295</v>
      </c>
      <c r="B311" s="1" t="str">
        <f t="shared" si="12"/>
        <v>фото</v>
      </c>
      <c r="C311" s="1"/>
      <c r="D311" s="98">
        <v>4947</v>
      </c>
      <c r="E311" s="99" t="s">
        <v>376</v>
      </c>
      <c r="F311" s="100" t="s">
        <v>374</v>
      </c>
      <c r="G311" s="101" t="s">
        <v>375</v>
      </c>
      <c r="H311" s="103" t="s">
        <v>558</v>
      </c>
      <c r="I311" s="103" t="s">
        <v>1765</v>
      </c>
      <c r="J311" s="102">
        <v>199.1</v>
      </c>
      <c r="K311" s="133">
        <v>5</v>
      </c>
      <c r="L311" s="87"/>
      <c r="M311" s="131">
        <f t="shared" si="13"/>
        <v>0</v>
      </c>
      <c r="N311" s="132"/>
      <c r="O311" s="170"/>
      <c r="P311" s="170"/>
      <c r="Q311" s="97" t="s">
        <v>376</v>
      </c>
      <c r="R311" s="19" t="s">
        <v>900</v>
      </c>
      <c r="S311" s="2" t="s">
        <v>427</v>
      </c>
      <c r="T311" s="20">
        <v>90</v>
      </c>
      <c r="U311" s="13">
        <v>-40</v>
      </c>
      <c r="V311" s="26"/>
    </row>
    <row r="312" spans="1:22" ht="32.25" customHeight="1" x14ac:dyDescent="0.2">
      <c r="A312" s="23">
        <v>296</v>
      </c>
      <c r="B312" s="1" t="str">
        <f t="shared" si="12"/>
        <v>фото</v>
      </c>
      <c r="C312" s="1"/>
      <c r="D312" s="98">
        <v>4948</v>
      </c>
      <c r="E312" s="99" t="s">
        <v>361</v>
      </c>
      <c r="F312" s="100" t="s">
        <v>359</v>
      </c>
      <c r="G312" s="101" t="s">
        <v>360</v>
      </c>
      <c r="H312" s="103" t="s">
        <v>663</v>
      </c>
      <c r="I312" s="103" t="s">
        <v>1775</v>
      </c>
      <c r="J312" s="102">
        <v>219.5</v>
      </c>
      <c r="K312" s="133">
        <v>5</v>
      </c>
      <c r="L312" s="87"/>
      <c r="M312" s="131">
        <f t="shared" si="13"/>
        <v>0</v>
      </c>
      <c r="N312" s="132"/>
      <c r="O312" s="170"/>
      <c r="P312" s="170"/>
      <c r="Q312" s="97" t="s">
        <v>361</v>
      </c>
      <c r="R312" s="19" t="s">
        <v>900</v>
      </c>
      <c r="S312" s="2" t="s">
        <v>666</v>
      </c>
      <c r="T312" s="20" t="s">
        <v>188</v>
      </c>
      <c r="U312" s="13">
        <v>-34</v>
      </c>
      <c r="V312" s="26"/>
    </row>
    <row r="313" spans="1:22" ht="32.25" customHeight="1" x14ac:dyDescent="0.2">
      <c r="A313" s="23">
        <v>297</v>
      </c>
      <c r="B313" s="1" t="str">
        <f t="shared" si="12"/>
        <v>фото</v>
      </c>
      <c r="C313" s="1"/>
      <c r="D313" s="98">
        <v>6522</v>
      </c>
      <c r="E313" s="99" t="s">
        <v>988</v>
      </c>
      <c r="F313" s="100" t="s">
        <v>359</v>
      </c>
      <c r="G313" s="101" t="s">
        <v>989</v>
      </c>
      <c r="H313" s="103" t="s">
        <v>558</v>
      </c>
      <c r="I313" s="103" t="s">
        <v>1765</v>
      </c>
      <c r="J313" s="102">
        <v>199.1</v>
      </c>
      <c r="K313" s="133">
        <v>5</v>
      </c>
      <c r="L313" s="87"/>
      <c r="M313" s="131">
        <f t="shared" si="13"/>
        <v>0</v>
      </c>
      <c r="N313" s="132"/>
      <c r="O313" s="170"/>
      <c r="P313" s="170"/>
      <c r="Q313" s="97" t="s">
        <v>988</v>
      </c>
      <c r="R313" s="19" t="s">
        <v>900</v>
      </c>
      <c r="S313" s="2" t="s">
        <v>990</v>
      </c>
      <c r="T313" s="20" t="s">
        <v>118</v>
      </c>
      <c r="U313" s="13">
        <v>-34</v>
      </c>
      <c r="V313" s="26"/>
    </row>
    <row r="314" spans="1:22" ht="32.25" customHeight="1" x14ac:dyDescent="0.2">
      <c r="A314" s="23">
        <v>298</v>
      </c>
      <c r="B314" s="1" t="str">
        <f t="shared" si="12"/>
        <v>фото</v>
      </c>
      <c r="C314" s="1"/>
      <c r="D314" s="98">
        <v>4949</v>
      </c>
      <c r="E314" s="99" t="s">
        <v>363</v>
      </c>
      <c r="F314" s="100" t="s">
        <v>359</v>
      </c>
      <c r="G314" s="101" t="s">
        <v>362</v>
      </c>
      <c r="H314" s="103" t="s">
        <v>558</v>
      </c>
      <c r="I314" s="103" t="s">
        <v>1765</v>
      </c>
      <c r="J314" s="102">
        <v>199.1</v>
      </c>
      <c r="K314" s="133">
        <v>5</v>
      </c>
      <c r="L314" s="87"/>
      <c r="M314" s="131">
        <f t="shared" si="13"/>
        <v>0</v>
      </c>
      <c r="N314" s="132"/>
      <c r="O314" s="170"/>
      <c r="P314" s="170"/>
      <c r="Q314" s="97" t="s">
        <v>363</v>
      </c>
      <c r="R314" s="19" t="s">
        <v>900</v>
      </c>
      <c r="S314" s="2" t="s">
        <v>364</v>
      </c>
      <c r="T314" s="20" t="s">
        <v>188</v>
      </c>
      <c r="U314" s="13">
        <v>-34</v>
      </c>
      <c r="V314" s="26"/>
    </row>
    <row r="315" spans="1:22" ht="32.25" customHeight="1" x14ac:dyDescent="0.2">
      <c r="A315" s="23">
        <v>299</v>
      </c>
      <c r="B315" s="1" t="str">
        <f t="shared" si="12"/>
        <v>фото</v>
      </c>
      <c r="C315" s="1"/>
      <c r="D315" s="98">
        <v>4950</v>
      </c>
      <c r="E315" s="99" t="s">
        <v>366</v>
      </c>
      <c r="F315" s="100" t="s">
        <v>359</v>
      </c>
      <c r="G315" s="101" t="s">
        <v>365</v>
      </c>
      <c r="H315" s="103" t="s">
        <v>558</v>
      </c>
      <c r="I315" s="103" t="s">
        <v>1765</v>
      </c>
      <c r="J315" s="102">
        <v>199.1</v>
      </c>
      <c r="K315" s="133">
        <v>5</v>
      </c>
      <c r="L315" s="87"/>
      <c r="M315" s="131">
        <f t="shared" si="13"/>
        <v>0</v>
      </c>
      <c r="N315" s="132"/>
      <c r="O315" s="170"/>
      <c r="P315" s="170"/>
      <c r="Q315" s="97" t="s">
        <v>366</v>
      </c>
      <c r="R315" s="19" t="s">
        <v>900</v>
      </c>
      <c r="S315" s="2" t="s">
        <v>367</v>
      </c>
      <c r="T315" s="20" t="s">
        <v>188</v>
      </c>
      <c r="U315" s="13">
        <v>-34</v>
      </c>
      <c r="V315" s="26"/>
    </row>
    <row r="316" spans="1:22" ht="32.25" customHeight="1" x14ac:dyDescent="0.2">
      <c r="A316" s="23">
        <v>300</v>
      </c>
      <c r="B316" s="1" t="str">
        <f t="shared" si="12"/>
        <v>фото</v>
      </c>
      <c r="C316" s="1"/>
      <c r="D316" s="98">
        <v>4951</v>
      </c>
      <c r="E316" s="99" t="s">
        <v>1346</v>
      </c>
      <c r="F316" s="100" t="s">
        <v>60</v>
      </c>
      <c r="G316" s="101" t="s">
        <v>1347</v>
      </c>
      <c r="H316" s="103" t="s">
        <v>558</v>
      </c>
      <c r="I316" s="103" t="s">
        <v>1765</v>
      </c>
      <c r="J316" s="102">
        <v>199.1</v>
      </c>
      <c r="K316" s="133">
        <v>5</v>
      </c>
      <c r="L316" s="87"/>
      <c r="M316" s="131">
        <f t="shared" si="13"/>
        <v>0</v>
      </c>
      <c r="N316" s="132"/>
      <c r="O316" s="170"/>
      <c r="P316" s="170"/>
      <c r="Q316" s="97" t="s">
        <v>1376</v>
      </c>
      <c r="R316" s="19" t="s">
        <v>900</v>
      </c>
      <c r="S316" s="2" t="s">
        <v>1377</v>
      </c>
      <c r="T316" s="20">
        <v>200</v>
      </c>
      <c r="U316" s="13">
        <v>-30</v>
      </c>
      <c r="V316" s="26"/>
    </row>
    <row r="317" spans="1:22" ht="32.25" customHeight="1" x14ac:dyDescent="0.2">
      <c r="A317" s="23">
        <v>301</v>
      </c>
      <c r="B317" s="1" t="str">
        <f t="shared" si="12"/>
        <v>фото</v>
      </c>
      <c r="C317" s="1"/>
      <c r="D317" s="98">
        <v>4952</v>
      </c>
      <c r="E317" s="99" t="s">
        <v>349</v>
      </c>
      <c r="F317" s="100" t="s">
        <v>347</v>
      </c>
      <c r="G317" s="101" t="s">
        <v>348</v>
      </c>
      <c r="H317" s="103" t="s">
        <v>558</v>
      </c>
      <c r="I317" s="103" t="s">
        <v>1765</v>
      </c>
      <c r="J317" s="102">
        <v>199.1</v>
      </c>
      <c r="K317" s="133">
        <v>5</v>
      </c>
      <c r="L317" s="87"/>
      <c r="M317" s="131">
        <f t="shared" si="13"/>
        <v>0</v>
      </c>
      <c r="N317" s="132"/>
      <c r="O317" s="170"/>
      <c r="P317" s="170"/>
      <c r="Q317" s="97" t="s">
        <v>349</v>
      </c>
      <c r="R317" s="19" t="s">
        <v>900</v>
      </c>
      <c r="S317" s="2" t="s">
        <v>350</v>
      </c>
      <c r="T317" s="20" t="s">
        <v>351</v>
      </c>
      <c r="U317" s="13">
        <v>-30</v>
      </c>
      <c r="V317" s="26"/>
    </row>
    <row r="318" spans="1:22" ht="32.25" customHeight="1" x14ac:dyDescent="0.2">
      <c r="A318" s="23">
        <v>302</v>
      </c>
      <c r="B318" s="1" t="str">
        <f t="shared" si="12"/>
        <v>фото</v>
      </c>
      <c r="C318" s="1"/>
      <c r="D318" s="98">
        <v>12772</v>
      </c>
      <c r="E318" s="99" t="s">
        <v>1348</v>
      </c>
      <c r="F318" s="100" t="s">
        <v>347</v>
      </c>
      <c r="G318" s="101" t="s">
        <v>1349</v>
      </c>
      <c r="H318" s="103" t="s">
        <v>558</v>
      </c>
      <c r="I318" s="103" t="s">
        <v>1765</v>
      </c>
      <c r="J318" s="102">
        <v>261.60000000000002</v>
      </c>
      <c r="K318" s="133">
        <v>5</v>
      </c>
      <c r="L318" s="87"/>
      <c r="M318" s="131">
        <f t="shared" si="13"/>
        <v>0</v>
      </c>
      <c r="N318" s="132" t="s">
        <v>900</v>
      </c>
      <c r="O318" s="170"/>
      <c r="P318" s="170"/>
      <c r="Q318" s="97" t="s">
        <v>1348</v>
      </c>
      <c r="R318" s="19" t="s">
        <v>900</v>
      </c>
      <c r="S318" s="2" t="s">
        <v>1378</v>
      </c>
      <c r="T318" s="20" t="s">
        <v>1379</v>
      </c>
      <c r="U318" s="13">
        <v>-30</v>
      </c>
      <c r="V318" s="26"/>
    </row>
    <row r="319" spans="1:22" ht="32.25" customHeight="1" x14ac:dyDescent="0.2">
      <c r="A319" s="23">
        <v>303</v>
      </c>
      <c r="B319" s="1" t="str">
        <f t="shared" si="12"/>
        <v>фото</v>
      </c>
      <c r="C319" s="1"/>
      <c r="D319" s="98">
        <v>12774</v>
      </c>
      <c r="E319" s="99" t="s">
        <v>1350</v>
      </c>
      <c r="F319" s="100" t="s">
        <v>347</v>
      </c>
      <c r="G319" s="101" t="s">
        <v>1351</v>
      </c>
      <c r="H319" s="103" t="s">
        <v>558</v>
      </c>
      <c r="I319" s="103" t="s">
        <v>1765</v>
      </c>
      <c r="J319" s="102">
        <v>339.70000000000005</v>
      </c>
      <c r="K319" s="133">
        <v>5</v>
      </c>
      <c r="L319" s="87"/>
      <c r="M319" s="131">
        <f t="shared" si="13"/>
        <v>0</v>
      </c>
      <c r="N319" s="132" t="s">
        <v>900</v>
      </c>
      <c r="O319" s="170"/>
      <c r="P319" s="170"/>
      <c r="Q319" s="97" t="s">
        <v>1350</v>
      </c>
      <c r="R319" s="19" t="s">
        <v>900</v>
      </c>
      <c r="S319" s="2" t="s">
        <v>1380</v>
      </c>
      <c r="T319" s="20" t="s">
        <v>121</v>
      </c>
      <c r="U319" s="13">
        <v>-30</v>
      </c>
      <c r="V319" s="26"/>
    </row>
    <row r="320" spans="1:22" ht="32.25" customHeight="1" x14ac:dyDescent="0.2">
      <c r="A320" s="23">
        <v>304</v>
      </c>
      <c r="B320" s="1" t="str">
        <f t="shared" si="12"/>
        <v>фото</v>
      </c>
      <c r="C320" s="1"/>
      <c r="D320" s="98">
        <v>12775</v>
      </c>
      <c r="E320" s="99" t="s">
        <v>1352</v>
      </c>
      <c r="F320" s="100" t="s">
        <v>347</v>
      </c>
      <c r="G320" s="101" t="s">
        <v>1353</v>
      </c>
      <c r="H320" s="103" t="s">
        <v>558</v>
      </c>
      <c r="I320" s="103" t="s">
        <v>1765</v>
      </c>
      <c r="J320" s="102">
        <v>199.1</v>
      </c>
      <c r="K320" s="133">
        <v>5</v>
      </c>
      <c r="L320" s="87"/>
      <c r="M320" s="131">
        <f t="shared" si="13"/>
        <v>0</v>
      </c>
      <c r="N320" s="132" t="s">
        <v>900</v>
      </c>
      <c r="O320" s="170"/>
      <c r="P320" s="170"/>
      <c r="Q320" s="97" t="s">
        <v>1352</v>
      </c>
      <c r="R320" s="19" t="s">
        <v>900</v>
      </c>
      <c r="S320" s="2" t="s">
        <v>1381</v>
      </c>
      <c r="T320" s="20" t="s">
        <v>787</v>
      </c>
      <c r="U320" s="13">
        <v>-30</v>
      </c>
      <c r="V320" s="26"/>
    </row>
    <row r="321" spans="1:22" ht="32.25" customHeight="1" x14ac:dyDescent="0.2">
      <c r="A321" s="23">
        <v>305</v>
      </c>
      <c r="B321" s="1" t="str">
        <f t="shared" si="12"/>
        <v>фото</v>
      </c>
      <c r="C321" s="1"/>
      <c r="D321" s="98">
        <v>4953</v>
      </c>
      <c r="E321" s="99" t="s">
        <v>353</v>
      </c>
      <c r="F321" s="100" t="s">
        <v>347</v>
      </c>
      <c r="G321" s="101" t="s">
        <v>352</v>
      </c>
      <c r="H321" s="103" t="s">
        <v>558</v>
      </c>
      <c r="I321" s="103" t="s">
        <v>1765</v>
      </c>
      <c r="J321" s="102">
        <v>199.1</v>
      </c>
      <c r="K321" s="133">
        <v>5</v>
      </c>
      <c r="L321" s="87"/>
      <c r="M321" s="131">
        <f t="shared" si="13"/>
        <v>0</v>
      </c>
      <c r="N321" s="132"/>
      <c r="O321" s="170"/>
      <c r="P321" s="170"/>
      <c r="Q321" s="97" t="s">
        <v>353</v>
      </c>
      <c r="R321" s="19" t="s">
        <v>900</v>
      </c>
      <c r="S321" s="2" t="s">
        <v>354</v>
      </c>
      <c r="T321" s="20" t="s">
        <v>11</v>
      </c>
      <c r="U321" s="13">
        <v>-30</v>
      </c>
      <c r="V321" s="26"/>
    </row>
    <row r="322" spans="1:22" ht="32.25" customHeight="1" x14ac:dyDescent="0.2">
      <c r="A322" s="23">
        <v>306</v>
      </c>
      <c r="B322" s="1" t="str">
        <f t="shared" si="12"/>
        <v>фото</v>
      </c>
      <c r="C322" s="1"/>
      <c r="D322" s="98">
        <v>7376</v>
      </c>
      <c r="E322" s="99" t="s">
        <v>12</v>
      </c>
      <c r="F322" s="100" t="s">
        <v>347</v>
      </c>
      <c r="G322" s="101" t="s">
        <v>428</v>
      </c>
      <c r="H322" s="103" t="s">
        <v>558</v>
      </c>
      <c r="I322" s="103" t="s">
        <v>1765</v>
      </c>
      <c r="J322" s="102">
        <v>199.1</v>
      </c>
      <c r="K322" s="133">
        <v>5</v>
      </c>
      <c r="L322" s="87"/>
      <c r="M322" s="131">
        <f t="shared" si="13"/>
        <v>0</v>
      </c>
      <c r="N322" s="132"/>
      <c r="O322" s="170"/>
      <c r="P322" s="170"/>
      <c r="Q322" s="97" t="s">
        <v>12</v>
      </c>
      <c r="R322" s="19" t="s">
        <v>900</v>
      </c>
      <c r="S322" s="2" t="s">
        <v>13</v>
      </c>
      <c r="T322" s="20" t="s">
        <v>238</v>
      </c>
      <c r="U322" s="13">
        <v>-30</v>
      </c>
      <c r="V322" s="26"/>
    </row>
    <row r="323" spans="1:22" ht="32.25" customHeight="1" x14ac:dyDescent="0.2">
      <c r="A323" s="23">
        <v>307</v>
      </c>
      <c r="B323" s="1" t="str">
        <f t="shared" si="12"/>
        <v>фото</v>
      </c>
      <c r="C323" s="1"/>
      <c r="D323" s="98">
        <v>5547</v>
      </c>
      <c r="E323" s="99" t="s">
        <v>430</v>
      </c>
      <c r="F323" s="100" t="s">
        <v>347</v>
      </c>
      <c r="G323" s="101" t="s">
        <v>429</v>
      </c>
      <c r="H323" s="103" t="s">
        <v>558</v>
      </c>
      <c r="I323" s="103" t="s">
        <v>1765</v>
      </c>
      <c r="J323" s="102">
        <v>199.1</v>
      </c>
      <c r="K323" s="133">
        <v>5</v>
      </c>
      <c r="L323" s="87"/>
      <c r="M323" s="131">
        <f t="shared" si="13"/>
        <v>0</v>
      </c>
      <c r="N323" s="132"/>
      <c r="O323" s="170"/>
      <c r="P323" s="170"/>
      <c r="Q323" s="97" t="s">
        <v>430</v>
      </c>
      <c r="R323" s="19" t="s">
        <v>900</v>
      </c>
      <c r="S323" s="2" t="s">
        <v>667</v>
      </c>
      <c r="T323" s="20" t="s">
        <v>117</v>
      </c>
      <c r="U323" s="13">
        <v>-30</v>
      </c>
      <c r="V323" s="26"/>
    </row>
    <row r="324" spans="1:22" ht="32.25" customHeight="1" x14ac:dyDescent="0.2">
      <c r="A324" s="23">
        <v>308</v>
      </c>
      <c r="B324" s="1" t="str">
        <f t="shared" si="12"/>
        <v>фото</v>
      </c>
      <c r="C324" s="1"/>
      <c r="D324" s="98">
        <v>10940</v>
      </c>
      <c r="E324" s="99" t="s">
        <v>1354</v>
      </c>
      <c r="F324" s="100" t="s">
        <v>368</v>
      </c>
      <c r="G324" s="101" t="s">
        <v>1355</v>
      </c>
      <c r="H324" s="103" t="s">
        <v>651</v>
      </c>
      <c r="I324" s="103" t="s">
        <v>1765</v>
      </c>
      <c r="J324" s="102">
        <v>407.1</v>
      </c>
      <c r="K324" s="133">
        <v>5</v>
      </c>
      <c r="L324" s="87"/>
      <c r="M324" s="131">
        <f t="shared" si="13"/>
        <v>0</v>
      </c>
      <c r="N324" s="132" t="s">
        <v>900</v>
      </c>
      <c r="O324" s="170"/>
      <c r="P324" s="170"/>
      <c r="Q324" s="97" t="s">
        <v>1382</v>
      </c>
      <c r="R324" s="19" t="s">
        <v>900</v>
      </c>
      <c r="S324" s="2" t="s">
        <v>1383</v>
      </c>
      <c r="T324" s="20" t="s">
        <v>1306</v>
      </c>
      <c r="U324" s="13">
        <v>-30</v>
      </c>
      <c r="V324" s="26"/>
    </row>
    <row r="325" spans="1:22" ht="32.25" customHeight="1" x14ac:dyDescent="0.2">
      <c r="A325" s="23">
        <v>309</v>
      </c>
      <c r="B325" s="1" t="str">
        <f t="shared" si="12"/>
        <v>фото</v>
      </c>
      <c r="C325" s="1"/>
      <c r="D325" s="98">
        <v>4955</v>
      </c>
      <c r="E325" s="99" t="s">
        <v>1356</v>
      </c>
      <c r="F325" s="100" t="s">
        <v>368</v>
      </c>
      <c r="G325" s="101" t="s">
        <v>1357</v>
      </c>
      <c r="H325" s="103" t="s">
        <v>651</v>
      </c>
      <c r="I325" s="103" t="s">
        <v>1765</v>
      </c>
      <c r="J325" s="102">
        <v>274.3</v>
      </c>
      <c r="K325" s="133">
        <v>5</v>
      </c>
      <c r="L325" s="87"/>
      <c r="M325" s="131">
        <f t="shared" si="13"/>
        <v>0</v>
      </c>
      <c r="N325" s="132" t="s">
        <v>900</v>
      </c>
      <c r="O325" s="170"/>
      <c r="P325" s="170"/>
      <c r="Q325" s="97" t="s">
        <v>1356</v>
      </c>
      <c r="R325" s="19" t="s">
        <v>900</v>
      </c>
      <c r="S325" s="2" t="s">
        <v>1384</v>
      </c>
      <c r="T325" s="20">
        <v>250</v>
      </c>
      <c r="U325" s="13">
        <v>-30</v>
      </c>
      <c r="V325" s="26"/>
    </row>
    <row r="326" spans="1:22" ht="32.25" customHeight="1" x14ac:dyDescent="0.2">
      <c r="A326" s="23">
        <v>310</v>
      </c>
      <c r="B326" s="1" t="str">
        <f t="shared" si="12"/>
        <v>фото</v>
      </c>
      <c r="C326" s="1"/>
      <c r="D326" s="98">
        <v>10941</v>
      </c>
      <c r="E326" s="99" t="s">
        <v>793</v>
      </c>
      <c r="F326" s="100" t="s">
        <v>368</v>
      </c>
      <c r="G326" s="101" t="s">
        <v>992</v>
      </c>
      <c r="H326" s="103" t="s">
        <v>651</v>
      </c>
      <c r="I326" s="103" t="s">
        <v>1765</v>
      </c>
      <c r="J326" s="102">
        <v>274.3</v>
      </c>
      <c r="K326" s="133">
        <v>5</v>
      </c>
      <c r="L326" s="87"/>
      <c r="M326" s="131">
        <f t="shared" si="13"/>
        <v>0</v>
      </c>
      <c r="N326" s="132" t="s">
        <v>900</v>
      </c>
      <c r="O326" s="170"/>
      <c r="P326" s="170"/>
      <c r="Q326" s="97" t="s">
        <v>793</v>
      </c>
      <c r="R326" s="19" t="s">
        <v>900</v>
      </c>
      <c r="S326" s="2" t="s">
        <v>794</v>
      </c>
      <c r="T326" s="20" t="s">
        <v>239</v>
      </c>
      <c r="U326" s="13">
        <v>-30</v>
      </c>
      <c r="V326" s="26"/>
    </row>
    <row r="327" spans="1:22" ht="32.25" customHeight="1" x14ac:dyDescent="0.2">
      <c r="A327" s="23">
        <v>311</v>
      </c>
      <c r="B327" s="1" t="str">
        <f t="shared" si="12"/>
        <v>фото</v>
      </c>
      <c r="C327" s="1"/>
      <c r="D327" s="98">
        <v>5581</v>
      </c>
      <c r="E327" s="99" t="s">
        <v>1358</v>
      </c>
      <c r="F327" s="100" t="s">
        <v>368</v>
      </c>
      <c r="G327" s="101" t="s">
        <v>1359</v>
      </c>
      <c r="H327" s="103" t="s">
        <v>663</v>
      </c>
      <c r="I327" s="103" t="s">
        <v>1775</v>
      </c>
      <c r="J327" s="102">
        <v>228.79999999999998</v>
      </c>
      <c r="K327" s="133">
        <v>5</v>
      </c>
      <c r="L327" s="87"/>
      <c r="M327" s="131">
        <f t="shared" si="13"/>
        <v>0</v>
      </c>
      <c r="N327" s="132"/>
      <c r="O327" s="170"/>
      <c r="P327" s="170"/>
      <c r="Q327" s="97" t="s">
        <v>1358</v>
      </c>
      <c r="R327" s="19" t="s">
        <v>900</v>
      </c>
      <c r="S327" s="2" t="s">
        <v>1385</v>
      </c>
      <c r="T327" s="20" t="s">
        <v>237</v>
      </c>
      <c r="U327" s="13">
        <v>-30</v>
      </c>
      <c r="V327" s="26"/>
    </row>
    <row r="328" spans="1:22" ht="32.25" customHeight="1" x14ac:dyDescent="0.2">
      <c r="A328" s="23">
        <v>312</v>
      </c>
      <c r="B328" s="1" t="str">
        <f t="shared" si="12"/>
        <v>фото</v>
      </c>
      <c r="C328" s="1"/>
      <c r="D328" s="98">
        <v>4958</v>
      </c>
      <c r="E328" s="99" t="s">
        <v>15</v>
      </c>
      <c r="F328" s="100" t="s">
        <v>368</v>
      </c>
      <c r="G328" s="101" t="s">
        <v>14</v>
      </c>
      <c r="H328" s="103" t="s">
        <v>663</v>
      </c>
      <c r="I328" s="103" t="s">
        <v>1775</v>
      </c>
      <c r="J328" s="102">
        <v>228.79999999999998</v>
      </c>
      <c r="K328" s="133">
        <v>5</v>
      </c>
      <c r="L328" s="87"/>
      <c r="M328" s="131">
        <f t="shared" si="13"/>
        <v>0</v>
      </c>
      <c r="N328" s="132"/>
      <c r="O328" s="170"/>
      <c r="P328" s="170"/>
      <c r="Q328" s="97" t="s">
        <v>15</v>
      </c>
      <c r="R328" s="19" t="s">
        <v>900</v>
      </c>
      <c r="S328" s="2" t="s">
        <v>16</v>
      </c>
      <c r="T328" s="20">
        <v>150</v>
      </c>
      <c r="U328" s="13">
        <v>-30</v>
      </c>
      <c r="V328" s="26"/>
    </row>
    <row r="329" spans="1:22" ht="32.25" customHeight="1" x14ac:dyDescent="0.2">
      <c r="A329" s="23">
        <v>313</v>
      </c>
      <c r="B329" s="1" t="str">
        <f t="shared" si="12"/>
        <v>фото</v>
      </c>
      <c r="C329" s="1"/>
      <c r="D329" s="98">
        <v>4959</v>
      </c>
      <c r="E329" s="99" t="s">
        <v>369</v>
      </c>
      <c r="F329" s="100" t="s">
        <v>368</v>
      </c>
      <c r="G329" s="101" t="s">
        <v>993</v>
      </c>
      <c r="H329" s="103" t="s">
        <v>663</v>
      </c>
      <c r="I329" s="103" t="s">
        <v>1775</v>
      </c>
      <c r="J329" s="102">
        <v>228.79999999999998</v>
      </c>
      <c r="K329" s="133">
        <v>5</v>
      </c>
      <c r="L329" s="87"/>
      <c r="M329" s="131">
        <f t="shared" si="13"/>
        <v>0</v>
      </c>
      <c r="N329" s="132"/>
      <c r="O329" s="170"/>
      <c r="P329" s="170"/>
      <c r="Q329" s="97" t="s">
        <v>369</v>
      </c>
      <c r="R329" s="19" t="s">
        <v>900</v>
      </c>
      <c r="S329" s="2" t="s">
        <v>370</v>
      </c>
      <c r="T329" s="20">
        <v>150</v>
      </c>
      <c r="U329" s="13">
        <v>-26</v>
      </c>
      <c r="V329" s="26"/>
    </row>
    <row r="330" spans="1:22" ht="32.25" customHeight="1" x14ac:dyDescent="0.2">
      <c r="A330" s="23">
        <v>314</v>
      </c>
      <c r="B330" s="1" t="str">
        <f t="shared" si="12"/>
        <v>фото</v>
      </c>
      <c r="C330" s="1"/>
      <c r="D330" s="98">
        <v>1488</v>
      </c>
      <c r="E330" s="99" t="s">
        <v>1360</v>
      </c>
      <c r="F330" s="100" t="s">
        <v>1361</v>
      </c>
      <c r="G330" s="101" t="s">
        <v>1362</v>
      </c>
      <c r="H330" s="103" t="s">
        <v>558</v>
      </c>
      <c r="I330" s="103" t="s">
        <v>1765</v>
      </c>
      <c r="J330" s="102">
        <v>246</v>
      </c>
      <c r="K330" s="133">
        <v>5</v>
      </c>
      <c r="L330" s="87"/>
      <c r="M330" s="131">
        <f t="shared" si="13"/>
        <v>0</v>
      </c>
      <c r="N330" s="132"/>
      <c r="O330" s="170"/>
      <c r="P330" s="170"/>
      <c r="Q330" s="97" t="s">
        <v>1360</v>
      </c>
      <c r="R330" s="19" t="s">
        <v>900</v>
      </c>
      <c r="S330" s="2" t="s">
        <v>1386</v>
      </c>
      <c r="T330" s="20" t="s">
        <v>238</v>
      </c>
      <c r="U330" s="13">
        <v>-30</v>
      </c>
      <c r="V330" s="26"/>
    </row>
    <row r="331" spans="1:22" ht="32.25" customHeight="1" x14ac:dyDescent="0.2">
      <c r="A331" s="23">
        <v>315</v>
      </c>
      <c r="B331" s="1" t="str">
        <f t="shared" si="12"/>
        <v>фото</v>
      </c>
      <c r="C331" s="1"/>
      <c r="D331" s="98">
        <v>4960</v>
      </c>
      <c r="E331" s="99" t="s">
        <v>372</v>
      </c>
      <c r="F331" s="100" t="s">
        <v>1361</v>
      </c>
      <c r="G331" s="101" t="s">
        <v>371</v>
      </c>
      <c r="H331" s="103" t="s">
        <v>558</v>
      </c>
      <c r="I331" s="103" t="s">
        <v>1765</v>
      </c>
      <c r="J331" s="102">
        <v>199.1</v>
      </c>
      <c r="K331" s="133">
        <v>5</v>
      </c>
      <c r="L331" s="87"/>
      <c r="M331" s="131">
        <f t="shared" si="13"/>
        <v>0</v>
      </c>
      <c r="N331" s="132"/>
      <c r="O331" s="170"/>
      <c r="P331" s="170"/>
      <c r="Q331" s="97" t="s">
        <v>372</v>
      </c>
      <c r="R331" s="19" t="s">
        <v>900</v>
      </c>
      <c r="S331" s="2" t="s">
        <v>373</v>
      </c>
      <c r="T331" s="20">
        <v>150</v>
      </c>
      <c r="U331" s="13">
        <v>-26</v>
      </c>
      <c r="V331" s="26"/>
    </row>
    <row r="332" spans="1:22" ht="32.25" customHeight="1" x14ac:dyDescent="0.2">
      <c r="A332" s="23">
        <v>316</v>
      </c>
      <c r="B332" s="1" t="str">
        <f t="shared" si="12"/>
        <v>фото</v>
      </c>
      <c r="C332" s="1"/>
      <c r="D332" s="98">
        <v>6531</v>
      </c>
      <c r="E332" s="99" t="s">
        <v>1363</v>
      </c>
      <c r="F332" s="100" t="s">
        <v>1361</v>
      </c>
      <c r="G332" s="101" t="s">
        <v>1364</v>
      </c>
      <c r="H332" s="103" t="s">
        <v>558</v>
      </c>
      <c r="I332" s="103" t="s">
        <v>1765</v>
      </c>
      <c r="J332" s="102">
        <v>214.79999999999998</v>
      </c>
      <c r="K332" s="133">
        <v>5</v>
      </c>
      <c r="L332" s="87"/>
      <c r="M332" s="131">
        <f t="shared" si="13"/>
        <v>0</v>
      </c>
      <c r="N332" s="132"/>
      <c r="O332" s="170"/>
      <c r="P332" s="170"/>
      <c r="Q332" s="97" t="s">
        <v>1363</v>
      </c>
      <c r="R332" s="19" t="s">
        <v>900</v>
      </c>
      <c r="S332" s="2" t="s">
        <v>1387</v>
      </c>
      <c r="T332" s="20" t="s">
        <v>721</v>
      </c>
      <c r="U332" s="13">
        <v>-26</v>
      </c>
      <c r="V332" s="26"/>
    </row>
    <row r="333" spans="1:22" ht="32.25" customHeight="1" x14ac:dyDescent="0.2">
      <c r="A333" s="23">
        <v>317</v>
      </c>
      <c r="B333" s="1" t="str">
        <f t="shared" si="12"/>
        <v>фото</v>
      </c>
      <c r="C333" s="1"/>
      <c r="D333" s="98">
        <v>5014</v>
      </c>
      <c r="E333" s="99" t="s">
        <v>337</v>
      </c>
      <c r="F333" s="100" t="s">
        <v>333</v>
      </c>
      <c r="G333" s="101" t="s">
        <v>336</v>
      </c>
      <c r="H333" s="103" t="s">
        <v>557</v>
      </c>
      <c r="I333" s="103" t="s">
        <v>1775</v>
      </c>
      <c r="J333" s="102">
        <v>249.1</v>
      </c>
      <c r="K333" s="133">
        <v>5</v>
      </c>
      <c r="L333" s="87"/>
      <c r="M333" s="131">
        <f t="shared" si="13"/>
        <v>0</v>
      </c>
      <c r="N333" s="132"/>
      <c r="O333" s="170"/>
      <c r="P333" s="170"/>
      <c r="Q333" s="97" t="s">
        <v>337</v>
      </c>
      <c r="R333" s="19" t="s">
        <v>900</v>
      </c>
      <c r="S333" s="2" t="s">
        <v>431</v>
      </c>
      <c r="T333" s="20" t="s">
        <v>338</v>
      </c>
      <c r="U333" s="13">
        <v>-34</v>
      </c>
      <c r="V333" s="26"/>
    </row>
    <row r="334" spans="1:22" ht="32.25" customHeight="1" x14ac:dyDescent="0.2">
      <c r="A334" s="23">
        <v>318</v>
      </c>
      <c r="B334" s="1" t="str">
        <f t="shared" si="12"/>
        <v>фото</v>
      </c>
      <c r="C334" s="1" t="str">
        <f t="shared" si="12"/>
        <v>фото</v>
      </c>
      <c r="D334" s="98">
        <v>10242</v>
      </c>
      <c r="E334" s="99" t="s">
        <v>741</v>
      </c>
      <c r="F334" s="100" t="s">
        <v>333</v>
      </c>
      <c r="G334" s="101" t="s">
        <v>740</v>
      </c>
      <c r="H334" s="103" t="s">
        <v>558</v>
      </c>
      <c r="I334" s="103" t="s">
        <v>1765</v>
      </c>
      <c r="J334" s="102">
        <v>222.6</v>
      </c>
      <c r="K334" s="133">
        <v>5</v>
      </c>
      <c r="L334" s="87"/>
      <c r="M334" s="131">
        <f t="shared" si="13"/>
        <v>0</v>
      </c>
      <c r="N334" s="132"/>
      <c r="O334" s="170"/>
      <c r="P334" s="170"/>
      <c r="Q334" s="97" t="s">
        <v>743</v>
      </c>
      <c r="R334" s="19" t="s">
        <v>744</v>
      </c>
      <c r="S334" s="2" t="s">
        <v>742</v>
      </c>
      <c r="T334" s="20" t="s">
        <v>238</v>
      </c>
      <c r="U334" s="13">
        <v>-34</v>
      </c>
      <c r="V334" s="26"/>
    </row>
    <row r="335" spans="1:22" ht="32.25" customHeight="1" x14ac:dyDescent="0.2">
      <c r="A335" s="23">
        <v>319</v>
      </c>
      <c r="B335" s="1" t="str">
        <f t="shared" si="12"/>
        <v>фото</v>
      </c>
      <c r="C335" s="1"/>
      <c r="D335" s="98">
        <v>5013</v>
      </c>
      <c r="E335" s="99" t="s">
        <v>6</v>
      </c>
      <c r="F335" s="100" t="s">
        <v>333</v>
      </c>
      <c r="G335" s="101" t="s">
        <v>334</v>
      </c>
      <c r="H335" s="103" t="s">
        <v>560</v>
      </c>
      <c r="I335" s="103" t="s">
        <v>1775</v>
      </c>
      <c r="J335" s="102">
        <v>249.1</v>
      </c>
      <c r="K335" s="133">
        <v>5</v>
      </c>
      <c r="L335" s="87"/>
      <c r="M335" s="131">
        <f t="shared" si="13"/>
        <v>0</v>
      </c>
      <c r="N335" s="132"/>
      <c r="O335" s="170"/>
      <c r="P335" s="170"/>
      <c r="Q335" s="97" t="s">
        <v>6</v>
      </c>
      <c r="R335" s="19" t="s">
        <v>900</v>
      </c>
      <c r="S335" s="2" t="s">
        <v>432</v>
      </c>
      <c r="T335" s="20" t="s">
        <v>335</v>
      </c>
      <c r="U335" s="13">
        <v>-34</v>
      </c>
      <c r="V335" s="26"/>
    </row>
    <row r="336" spans="1:22" ht="32.25" customHeight="1" x14ac:dyDescent="0.2">
      <c r="A336" s="23">
        <v>320</v>
      </c>
      <c r="B336" s="1" t="str">
        <f t="shared" si="12"/>
        <v>фото</v>
      </c>
      <c r="C336" s="1"/>
      <c r="D336" s="98">
        <v>7264</v>
      </c>
      <c r="E336" s="99" t="s">
        <v>689</v>
      </c>
      <c r="F336" s="100" t="s">
        <v>333</v>
      </c>
      <c r="G336" s="101" t="s">
        <v>688</v>
      </c>
      <c r="H336" s="103" t="s">
        <v>558</v>
      </c>
      <c r="I336" s="103" t="s">
        <v>1765</v>
      </c>
      <c r="J336" s="102">
        <v>269.40000000000003</v>
      </c>
      <c r="K336" s="133">
        <v>5</v>
      </c>
      <c r="L336" s="87"/>
      <c r="M336" s="131">
        <f t="shared" si="13"/>
        <v>0</v>
      </c>
      <c r="N336" s="132"/>
      <c r="O336" s="170"/>
      <c r="P336" s="170"/>
      <c r="Q336" s="97" t="s">
        <v>689</v>
      </c>
      <c r="R336" s="19" t="s">
        <v>900</v>
      </c>
      <c r="S336" s="2" t="s">
        <v>690</v>
      </c>
      <c r="T336" s="20" t="s">
        <v>691</v>
      </c>
      <c r="U336" s="13">
        <v>-34</v>
      </c>
      <c r="V336" s="26"/>
    </row>
    <row r="337" spans="1:22" ht="32.25" customHeight="1" x14ac:dyDescent="0.2">
      <c r="A337" s="23">
        <v>321</v>
      </c>
      <c r="B337" s="1" t="str">
        <f t="shared" si="12"/>
        <v>фото</v>
      </c>
      <c r="C337" s="1"/>
      <c r="D337" s="98">
        <v>3782</v>
      </c>
      <c r="E337" s="99" t="s">
        <v>994</v>
      </c>
      <c r="F337" s="100" t="s">
        <v>333</v>
      </c>
      <c r="G337" s="101" t="s">
        <v>995</v>
      </c>
      <c r="H337" s="103" t="s">
        <v>558</v>
      </c>
      <c r="I337" s="103" t="s">
        <v>1765</v>
      </c>
      <c r="J337" s="102">
        <v>222.6</v>
      </c>
      <c r="K337" s="133">
        <v>5</v>
      </c>
      <c r="L337" s="87"/>
      <c r="M337" s="131">
        <f t="shared" si="13"/>
        <v>0</v>
      </c>
      <c r="N337" s="132"/>
      <c r="O337" s="170"/>
      <c r="P337" s="170"/>
      <c r="Q337" s="97" t="s">
        <v>994</v>
      </c>
      <c r="R337" s="19" t="s">
        <v>900</v>
      </c>
      <c r="S337" s="2" t="s">
        <v>996</v>
      </c>
      <c r="T337" s="20" t="s">
        <v>239</v>
      </c>
      <c r="U337" s="13">
        <v>-34</v>
      </c>
      <c r="V337" s="26"/>
    </row>
    <row r="338" spans="1:22" ht="32.25" customHeight="1" x14ac:dyDescent="0.2">
      <c r="A338" s="23">
        <v>322</v>
      </c>
      <c r="B338" s="1" t="str">
        <f t="shared" si="12"/>
        <v>фото</v>
      </c>
      <c r="C338" s="1"/>
      <c r="D338" s="98">
        <v>5016</v>
      </c>
      <c r="E338" s="99" t="s">
        <v>692</v>
      </c>
      <c r="F338" s="100" t="s">
        <v>333</v>
      </c>
      <c r="G338" s="101" t="s">
        <v>745</v>
      </c>
      <c r="H338" s="103" t="s">
        <v>557</v>
      </c>
      <c r="I338" s="103" t="s">
        <v>1775</v>
      </c>
      <c r="J338" s="102">
        <v>249.1</v>
      </c>
      <c r="K338" s="133">
        <v>5</v>
      </c>
      <c r="L338" s="87"/>
      <c r="M338" s="131">
        <f t="shared" si="13"/>
        <v>0</v>
      </c>
      <c r="N338" s="132"/>
      <c r="O338" s="170"/>
      <c r="P338" s="170"/>
      <c r="Q338" s="97" t="s">
        <v>339</v>
      </c>
      <c r="R338" s="19" t="s">
        <v>900</v>
      </c>
      <c r="S338" s="2" t="s">
        <v>340</v>
      </c>
      <c r="T338" s="20">
        <v>160</v>
      </c>
      <c r="U338" s="13">
        <v>-34</v>
      </c>
      <c r="V338" s="26"/>
    </row>
    <row r="339" spans="1:22" ht="32.25" customHeight="1" x14ac:dyDescent="0.2">
      <c r="A339" s="23">
        <v>323</v>
      </c>
      <c r="B339" s="1" t="str">
        <f t="shared" si="12"/>
        <v>фото</v>
      </c>
      <c r="C339" s="1"/>
      <c r="D339" s="98">
        <v>5583</v>
      </c>
      <c r="E339" s="99" t="s">
        <v>658</v>
      </c>
      <c r="F339" s="100" t="s">
        <v>333</v>
      </c>
      <c r="G339" s="101" t="s">
        <v>655</v>
      </c>
      <c r="H339" s="103" t="s">
        <v>558</v>
      </c>
      <c r="I339" s="103" t="s">
        <v>1765</v>
      </c>
      <c r="J339" s="102">
        <v>222.6</v>
      </c>
      <c r="K339" s="133">
        <v>5</v>
      </c>
      <c r="L339" s="87"/>
      <c r="M339" s="131">
        <f t="shared" si="13"/>
        <v>0</v>
      </c>
      <c r="N339" s="132"/>
      <c r="O339" s="170"/>
      <c r="P339" s="170"/>
      <c r="Q339" s="97" t="s">
        <v>658</v>
      </c>
      <c r="R339" s="19" t="s">
        <v>900</v>
      </c>
      <c r="S339" s="2" t="s">
        <v>661</v>
      </c>
      <c r="T339" s="20" t="s">
        <v>239</v>
      </c>
      <c r="U339" s="13">
        <v>-34</v>
      </c>
      <c r="V339" s="26"/>
    </row>
    <row r="340" spans="1:22" ht="32.25" customHeight="1" x14ac:dyDescent="0.2">
      <c r="A340" s="23">
        <v>324</v>
      </c>
      <c r="B340" s="1" t="str">
        <f t="shared" si="12"/>
        <v>фото</v>
      </c>
      <c r="C340" s="1"/>
      <c r="D340" s="98">
        <v>5017</v>
      </c>
      <c r="E340" s="99" t="s">
        <v>342</v>
      </c>
      <c r="F340" s="100" t="s">
        <v>333</v>
      </c>
      <c r="G340" s="101" t="s">
        <v>341</v>
      </c>
      <c r="H340" s="103" t="s">
        <v>558</v>
      </c>
      <c r="I340" s="103" t="s">
        <v>1765</v>
      </c>
      <c r="J340" s="102">
        <v>222.6</v>
      </c>
      <c r="K340" s="133">
        <v>5</v>
      </c>
      <c r="L340" s="87"/>
      <c r="M340" s="131">
        <f t="shared" si="13"/>
        <v>0</v>
      </c>
      <c r="N340" s="132"/>
      <c r="O340" s="170"/>
      <c r="P340" s="170"/>
      <c r="Q340" s="97" t="s">
        <v>342</v>
      </c>
      <c r="R340" s="19" t="s">
        <v>900</v>
      </c>
      <c r="S340" s="2" t="s">
        <v>1758</v>
      </c>
      <c r="T340" s="20">
        <v>180</v>
      </c>
      <c r="U340" s="13">
        <v>-34</v>
      </c>
      <c r="V340" s="26"/>
    </row>
    <row r="341" spans="1:22" ht="32.25" customHeight="1" x14ac:dyDescent="0.2">
      <c r="A341" s="23">
        <v>325</v>
      </c>
      <c r="B341" s="1" t="str">
        <f t="shared" si="12"/>
        <v>фото</v>
      </c>
      <c r="C341" s="1"/>
      <c r="D341" s="98">
        <v>5019</v>
      </c>
      <c r="E341" s="99" t="s">
        <v>997</v>
      </c>
      <c r="F341" s="100" t="s">
        <v>333</v>
      </c>
      <c r="G341" s="101" t="s">
        <v>998</v>
      </c>
      <c r="H341" s="103" t="s">
        <v>558</v>
      </c>
      <c r="I341" s="103" t="s">
        <v>1765</v>
      </c>
      <c r="J341" s="102">
        <v>222.6</v>
      </c>
      <c r="K341" s="133">
        <v>5</v>
      </c>
      <c r="L341" s="87"/>
      <c r="M341" s="131">
        <f t="shared" si="13"/>
        <v>0</v>
      </c>
      <c r="N341" s="132"/>
      <c r="O341" s="170"/>
      <c r="P341" s="170"/>
      <c r="Q341" s="97" t="s">
        <v>997</v>
      </c>
      <c r="R341" s="19" t="s">
        <v>900</v>
      </c>
      <c r="S341" s="2" t="s">
        <v>999</v>
      </c>
      <c r="T341" s="20" t="s">
        <v>1000</v>
      </c>
      <c r="U341" s="13">
        <v>-34</v>
      </c>
      <c r="V341" s="26"/>
    </row>
    <row r="342" spans="1:22" ht="32.25" customHeight="1" x14ac:dyDescent="0.2">
      <c r="A342" s="23">
        <v>326</v>
      </c>
      <c r="B342" s="1" t="str">
        <f t="shared" si="12"/>
        <v>фото</v>
      </c>
      <c r="C342" s="1"/>
      <c r="D342" s="98">
        <v>12779</v>
      </c>
      <c r="E342" s="99" t="s">
        <v>1365</v>
      </c>
      <c r="F342" s="100" t="s">
        <v>333</v>
      </c>
      <c r="G342" s="101" t="s">
        <v>1366</v>
      </c>
      <c r="H342" s="103" t="s">
        <v>558</v>
      </c>
      <c r="I342" s="103" t="s">
        <v>1765</v>
      </c>
      <c r="J342" s="102">
        <v>222.6</v>
      </c>
      <c r="K342" s="133">
        <v>5</v>
      </c>
      <c r="L342" s="87"/>
      <c r="M342" s="131">
        <f t="shared" si="13"/>
        <v>0</v>
      </c>
      <c r="N342" s="132" t="s">
        <v>900</v>
      </c>
      <c r="O342" s="170"/>
      <c r="P342" s="170"/>
      <c r="Q342" s="97" t="s">
        <v>1365</v>
      </c>
      <c r="R342" s="19" t="s">
        <v>900</v>
      </c>
      <c r="S342" s="2" t="s">
        <v>1388</v>
      </c>
      <c r="T342" s="20" t="s">
        <v>238</v>
      </c>
      <c r="U342" s="13">
        <v>-40</v>
      </c>
      <c r="V342" s="26"/>
    </row>
    <row r="343" spans="1:22" ht="32.25" customHeight="1" x14ac:dyDescent="0.2">
      <c r="A343" s="23">
        <v>327</v>
      </c>
      <c r="B343" s="1" t="str">
        <f t="shared" si="12"/>
        <v>фото</v>
      </c>
      <c r="C343" s="1"/>
      <c r="D343" s="98">
        <v>12721</v>
      </c>
      <c r="E343" s="99" t="s">
        <v>1756</v>
      </c>
      <c r="F343" s="100" t="s">
        <v>333</v>
      </c>
      <c r="G343" s="101" t="s">
        <v>1757</v>
      </c>
      <c r="H343" s="103" t="s">
        <v>558</v>
      </c>
      <c r="I343" s="103" t="s">
        <v>1765</v>
      </c>
      <c r="J343" s="102">
        <v>222.6</v>
      </c>
      <c r="K343" s="133">
        <v>5</v>
      </c>
      <c r="L343" s="87"/>
      <c r="M343" s="131">
        <f t="shared" si="13"/>
        <v>0</v>
      </c>
      <c r="N343" s="132" t="s">
        <v>1238</v>
      </c>
      <c r="O343" s="170"/>
      <c r="P343" s="170"/>
      <c r="Q343" s="97" t="s">
        <v>1756</v>
      </c>
      <c r="R343" s="19" t="s">
        <v>900</v>
      </c>
      <c r="S343" s="2" t="s">
        <v>1759</v>
      </c>
      <c r="T343" s="20" t="s">
        <v>1760</v>
      </c>
      <c r="U343" s="13">
        <v>-40</v>
      </c>
      <c r="V343" s="26"/>
    </row>
    <row r="344" spans="1:22" ht="32.25" customHeight="1" x14ac:dyDescent="0.2">
      <c r="A344" s="23">
        <v>328</v>
      </c>
      <c r="B344" s="1" t="str">
        <f t="shared" si="12"/>
        <v>фото</v>
      </c>
      <c r="C344" s="1"/>
      <c r="D344" s="98">
        <v>7372</v>
      </c>
      <c r="E344" s="99" t="s">
        <v>8</v>
      </c>
      <c r="F344" s="100" t="s">
        <v>333</v>
      </c>
      <c r="G344" s="101" t="s">
        <v>7</v>
      </c>
      <c r="H344" s="103" t="s">
        <v>558</v>
      </c>
      <c r="I344" s="103" t="s">
        <v>1765</v>
      </c>
      <c r="J344" s="102">
        <v>238.2</v>
      </c>
      <c r="K344" s="133">
        <v>5</v>
      </c>
      <c r="L344" s="87"/>
      <c r="M344" s="131">
        <f t="shared" si="13"/>
        <v>0</v>
      </c>
      <c r="N344" s="132"/>
      <c r="O344" s="170"/>
      <c r="P344" s="170"/>
      <c r="Q344" s="97" t="s">
        <v>8</v>
      </c>
      <c r="R344" s="19" t="s">
        <v>900</v>
      </c>
      <c r="S344" s="2" t="s">
        <v>9</v>
      </c>
      <c r="T344" s="20">
        <v>120</v>
      </c>
      <c r="U344" s="13">
        <v>-40</v>
      </c>
      <c r="V344" s="26"/>
    </row>
    <row r="345" spans="1:22" ht="32.25" customHeight="1" x14ac:dyDescent="0.2">
      <c r="A345" s="23">
        <v>329</v>
      </c>
      <c r="B345" s="1" t="str">
        <f t="shared" si="12"/>
        <v>фото</v>
      </c>
      <c r="C345" s="1"/>
      <c r="D345" s="98">
        <v>5021</v>
      </c>
      <c r="E345" s="99" t="s">
        <v>344</v>
      </c>
      <c r="F345" s="100" t="s">
        <v>333</v>
      </c>
      <c r="G345" s="101" t="s">
        <v>343</v>
      </c>
      <c r="H345" s="103" t="s">
        <v>558</v>
      </c>
      <c r="I345" s="103" t="s">
        <v>1765</v>
      </c>
      <c r="J345" s="102">
        <v>214.79999999999998</v>
      </c>
      <c r="K345" s="133">
        <v>5</v>
      </c>
      <c r="L345" s="87"/>
      <c r="M345" s="131">
        <f t="shared" si="13"/>
        <v>0</v>
      </c>
      <c r="N345" s="132"/>
      <c r="O345" s="170"/>
      <c r="P345" s="170"/>
      <c r="Q345" s="97" t="s">
        <v>344</v>
      </c>
      <c r="R345" s="19" t="s">
        <v>900</v>
      </c>
      <c r="S345" s="2" t="s">
        <v>693</v>
      </c>
      <c r="T345" s="20">
        <v>100</v>
      </c>
      <c r="U345" s="13">
        <v>-34</v>
      </c>
      <c r="V345" s="26"/>
    </row>
    <row r="346" spans="1:22" ht="32.25" customHeight="1" x14ac:dyDescent="0.2">
      <c r="A346" s="23">
        <v>330</v>
      </c>
      <c r="B346" s="1" t="str">
        <f t="shared" si="12"/>
        <v>фото</v>
      </c>
      <c r="C346" s="1"/>
      <c r="D346" s="98">
        <v>5022</v>
      </c>
      <c r="E346" s="99" t="s">
        <v>346</v>
      </c>
      <c r="F346" s="100" t="s">
        <v>333</v>
      </c>
      <c r="G346" s="101" t="s">
        <v>345</v>
      </c>
      <c r="H346" s="103" t="s">
        <v>558</v>
      </c>
      <c r="I346" s="103" t="s">
        <v>1765</v>
      </c>
      <c r="J346" s="102">
        <v>222.6</v>
      </c>
      <c r="K346" s="133">
        <v>5</v>
      </c>
      <c r="L346" s="87"/>
      <c r="M346" s="131">
        <f t="shared" si="13"/>
        <v>0</v>
      </c>
      <c r="N346" s="132"/>
      <c r="O346" s="170"/>
      <c r="P346" s="170"/>
      <c r="Q346" s="97" t="s">
        <v>346</v>
      </c>
      <c r="R346" s="19" t="s">
        <v>900</v>
      </c>
      <c r="S346" s="2" t="s">
        <v>1389</v>
      </c>
      <c r="T346" s="20">
        <v>150</v>
      </c>
      <c r="U346" s="13">
        <v>-30</v>
      </c>
      <c r="V346" s="26"/>
    </row>
    <row r="347" spans="1:22" ht="32.25" customHeight="1" x14ac:dyDescent="0.2">
      <c r="A347" s="23">
        <v>331</v>
      </c>
      <c r="B347" s="1" t="str">
        <f t="shared" si="12"/>
        <v>фото</v>
      </c>
      <c r="C347" s="1"/>
      <c r="D347" s="98">
        <v>14392</v>
      </c>
      <c r="E347" s="99" t="s">
        <v>874</v>
      </c>
      <c r="F347" s="100" t="s">
        <v>333</v>
      </c>
      <c r="G347" s="101" t="s">
        <v>37</v>
      </c>
      <c r="H347" s="103" t="s">
        <v>558</v>
      </c>
      <c r="I347" s="103" t="s">
        <v>1765</v>
      </c>
      <c r="J347" s="102">
        <v>300.70000000000005</v>
      </c>
      <c r="K347" s="133">
        <v>5</v>
      </c>
      <c r="L347" s="87"/>
      <c r="M347" s="131">
        <f t="shared" si="13"/>
        <v>0</v>
      </c>
      <c r="N347" s="132" t="s">
        <v>900</v>
      </c>
      <c r="O347" s="170"/>
      <c r="P347" s="170"/>
      <c r="Q347" s="97" t="s">
        <v>874</v>
      </c>
      <c r="R347" s="19" t="s">
        <v>900</v>
      </c>
      <c r="S347" s="2" t="s">
        <v>1001</v>
      </c>
      <c r="T347" s="20" t="s">
        <v>237</v>
      </c>
      <c r="U347" s="13">
        <v>-40</v>
      </c>
      <c r="V347" s="26"/>
    </row>
    <row r="348" spans="1:22" ht="32.25" customHeight="1" x14ac:dyDescent="0.2">
      <c r="A348" s="23">
        <v>332</v>
      </c>
      <c r="B348" s="1" t="str">
        <f t="shared" si="12"/>
        <v>фото</v>
      </c>
      <c r="C348" s="1"/>
      <c r="D348" s="98">
        <v>10243</v>
      </c>
      <c r="E348" s="99" t="s">
        <v>746</v>
      </c>
      <c r="F348" s="100" t="s">
        <v>333</v>
      </c>
      <c r="G348" s="101" t="s">
        <v>1002</v>
      </c>
      <c r="H348" s="103" t="s">
        <v>558</v>
      </c>
      <c r="I348" s="103" t="s">
        <v>1765</v>
      </c>
      <c r="J348" s="102">
        <v>222.6</v>
      </c>
      <c r="K348" s="133">
        <v>5</v>
      </c>
      <c r="L348" s="87"/>
      <c r="M348" s="131">
        <f t="shared" si="13"/>
        <v>0</v>
      </c>
      <c r="N348" s="132"/>
      <c r="O348" s="170"/>
      <c r="P348" s="170"/>
      <c r="Q348" s="97" t="s">
        <v>748</v>
      </c>
      <c r="R348" s="19" t="s">
        <v>900</v>
      </c>
      <c r="S348" s="2" t="s">
        <v>747</v>
      </c>
      <c r="T348" s="20" t="s">
        <v>238</v>
      </c>
      <c r="U348" s="13">
        <v>-34</v>
      </c>
      <c r="V348" s="26"/>
    </row>
    <row r="349" spans="1:22" ht="32.25" customHeight="1" x14ac:dyDescent="0.2">
      <c r="A349" s="23">
        <v>333</v>
      </c>
      <c r="B349" s="1" t="str">
        <f t="shared" si="12"/>
        <v>фото</v>
      </c>
      <c r="C349" s="1"/>
      <c r="D349" s="98">
        <v>5024</v>
      </c>
      <c r="E349" s="99" t="s">
        <v>357</v>
      </c>
      <c r="F349" s="100" t="s">
        <v>355</v>
      </c>
      <c r="G349" s="101" t="s">
        <v>356</v>
      </c>
      <c r="H349" s="103" t="s">
        <v>558</v>
      </c>
      <c r="I349" s="103" t="s">
        <v>1765</v>
      </c>
      <c r="J349" s="102">
        <v>199.1</v>
      </c>
      <c r="K349" s="133">
        <v>5</v>
      </c>
      <c r="L349" s="87"/>
      <c r="M349" s="131">
        <f t="shared" si="13"/>
        <v>0</v>
      </c>
      <c r="N349" s="132"/>
      <c r="O349" s="170"/>
      <c r="P349" s="170"/>
      <c r="Q349" s="97" t="s">
        <v>357</v>
      </c>
      <c r="R349" s="19" t="s">
        <v>900</v>
      </c>
      <c r="S349" s="2" t="s">
        <v>358</v>
      </c>
      <c r="T349" s="20">
        <v>15</v>
      </c>
      <c r="U349" s="13">
        <v>-26</v>
      </c>
      <c r="V349" s="26"/>
    </row>
    <row r="350" spans="1:22" ht="32.25" customHeight="1" x14ac:dyDescent="0.2">
      <c r="A350" s="23">
        <v>334</v>
      </c>
      <c r="B350" s="1" t="str">
        <f t="shared" si="12"/>
        <v>фото</v>
      </c>
      <c r="C350" s="1"/>
      <c r="D350" s="98">
        <v>5025</v>
      </c>
      <c r="E350" s="99" t="s">
        <v>1367</v>
      </c>
      <c r="F350" s="100" t="s">
        <v>355</v>
      </c>
      <c r="G350" s="101" t="s">
        <v>1368</v>
      </c>
      <c r="H350" s="103" t="s">
        <v>558</v>
      </c>
      <c r="I350" s="103" t="s">
        <v>1765</v>
      </c>
      <c r="J350" s="102">
        <v>207</v>
      </c>
      <c r="K350" s="133">
        <v>5</v>
      </c>
      <c r="L350" s="87"/>
      <c r="M350" s="131">
        <f t="shared" si="13"/>
        <v>0</v>
      </c>
      <c r="N350" s="132"/>
      <c r="O350" s="170"/>
      <c r="P350" s="170"/>
      <c r="Q350" s="97" t="s">
        <v>1367</v>
      </c>
      <c r="R350" s="19" t="s">
        <v>900</v>
      </c>
      <c r="S350" s="2" t="s">
        <v>1390</v>
      </c>
      <c r="T350" s="20">
        <v>25</v>
      </c>
      <c r="U350" s="13">
        <v>-26</v>
      </c>
      <c r="V350" s="26"/>
    </row>
    <row r="351" spans="1:22" ht="32.25" customHeight="1" x14ac:dyDescent="0.2">
      <c r="A351" s="23">
        <v>335</v>
      </c>
      <c r="B351" s="1" t="str">
        <f t="shared" si="12"/>
        <v>фото</v>
      </c>
      <c r="C351" s="1"/>
      <c r="D351" s="98">
        <v>5026</v>
      </c>
      <c r="E351" s="99" t="s">
        <v>1367</v>
      </c>
      <c r="F351" s="100" t="s">
        <v>355</v>
      </c>
      <c r="G351" s="101" t="s">
        <v>1369</v>
      </c>
      <c r="H351" s="103" t="s">
        <v>558</v>
      </c>
      <c r="I351" s="103" t="s">
        <v>1765</v>
      </c>
      <c r="J351" s="102">
        <v>207</v>
      </c>
      <c r="K351" s="133">
        <v>5</v>
      </c>
      <c r="L351" s="87"/>
      <c r="M351" s="131">
        <f t="shared" si="13"/>
        <v>0</v>
      </c>
      <c r="N351" s="132"/>
      <c r="O351" s="170"/>
      <c r="P351" s="170"/>
      <c r="Q351" s="97" t="s">
        <v>1391</v>
      </c>
      <c r="R351" s="19" t="s">
        <v>900</v>
      </c>
      <c r="S351" s="2" t="s">
        <v>1392</v>
      </c>
      <c r="T351" s="20">
        <v>20</v>
      </c>
      <c r="U351" s="13">
        <v>-26</v>
      </c>
      <c r="V351" s="26"/>
    </row>
    <row r="352" spans="1:22" ht="32.25" customHeight="1" x14ac:dyDescent="0.2">
      <c r="A352" s="23">
        <v>336</v>
      </c>
      <c r="B352" s="1" t="str">
        <f t="shared" si="12"/>
        <v>фото</v>
      </c>
      <c r="C352" s="1"/>
      <c r="D352" s="98">
        <v>5028</v>
      </c>
      <c r="E352" s="99" t="s">
        <v>331</v>
      </c>
      <c r="F352" s="100" t="s">
        <v>329</v>
      </c>
      <c r="G352" s="101" t="s">
        <v>330</v>
      </c>
      <c r="H352" s="103" t="s">
        <v>558</v>
      </c>
      <c r="I352" s="103" t="s">
        <v>1765</v>
      </c>
      <c r="J352" s="102">
        <v>261.60000000000002</v>
      </c>
      <c r="K352" s="133">
        <v>5</v>
      </c>
      <c r="L352" s="87"/>
      <c r="M352" s="131">
        <f t="shared" si="13"/>
        <v>0</v>
      </c>
      <c r="N352" s="132"/>
      <c r="O352" s="170"/>
      <c r="P352" s="170"/>
      <c r="Q352" s="97" t="s">
        <v>331</v>
      </c>
      <c r="R352" s="19" t="s">
        <v>900</v>
      </c>
      <c r="S352" s="2" t="s">
        <v>332</v>
      </c>
      <c r="T352" s="20">
        <v>30</v>
      </c>
      <c r="U352" s="13">
        <v>-40</v>
      </c>
      <c r="V352" s="26"/>
    </row>
    <row r="353" spans="1:22" x14ac:dyDescent="0.2">
      <c r="A353" s="23">
        <v>337</v>
      </c>
      <c r="B353" s="86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161"/>
      <c r="P353" s="161"/>
      <c r="Q353" s="9"/>
      <c r="R353" s="9"/>
      <c r="S353" s="9"/>
      <c r="T353" s="9"/>
      <c r="U353" s="9"/>
    </row>
    <row r="354" spans="1:22" ht="15.75" x14ac:dyDescent="0.2">
      <c r="A354" s="23">
        <v>338</v>
      </c>
      <c r="B354" s="169"/>
      <c r="C354" s="104"/>
      <c r="D354" s="105"/>
      <c r="E354" s="104" t="s">
        <v>554</v>
      </c>
      <c r="F354" s="106"/>
      <c r="G354" s="106"/>
      <c r="H354" s="107"/>
      <c r="I354" s="107"/>
      <c r="J354" s="104"/>
      <c r="K354" s="104"/>
      <c r="L354" s="104"/>
      <c r="M354" s="104"/>
      <c r="N354" s="104"/>
      <c r="O354" s="104"/>
      <c r="P354" s="104"/>
      <c r="Q354" s="104"/>
      <c r="R354" s="82"/>
      <c r="S354" s="82"/>
      <c r="T354" s="82"/>
      <c r="U354" s="82"/>
      <c r="V354" s="26"/>
    </row>
    <row r="355" spans="1:22" ht="32.25" customHeight="1" x14ac:dyDescent="0.2">
      <c r="A355" s="23">
        <v>339</v>
      </c>
      <c r="B355" s="1" t="str">
        <f>HYPERLINK("https://www.gardenbulbs.ru/images/Conifers/thumbnails/"&amp;Q355&amp;".jpg","фото")</f>
        <v>фото</v>
      </c>
      <c r="C355" s="1"/>
      <c r="D355" s="98">
        <v>12785</v>
      </c>
      <c r="E355" s="99" t="s">
        <v>1440</v>
      </c>
      <c r="F355" s="100" t="s">
        <v>1445</v>
      </c>
      <c r="G355" s="101" t="s">
        <v>1416</v>
      </c>
      <c r="H355" s="103" t="s">
        <v>664</v>
      </c>
      <c r="I355" s="103" t="s">
        <v>1765</v>
      </c>
      <c r="J355" s="102">
        <v>877.80000000000007</v>
      </c>
      <c r="K355" s="133">
        <v>1</v>
      </c>
      <c r="L355" s="87"/>
      <c r="M355" s="131">
        <f t="shared" ref="M355:M418" si="14">IFERROR(L355*J355,0)</f>
        <v>0</v>
      </c>
      <c r="N355" s="132"/>
      <c r="O355" s="170"/>
      <c r="P355" s="170"/>
      <c r="Q355" s="97" t="s">
        <v>1440</v>
      </c>
      <c r="R355" s="19"/>
      <c r="S355" s="2"/>
      <c r="T355" s="20"/>
      <c r="U355" s="13"/>
      <c r="V355" s="26"/>
    </row>
    <row r="356" spans="1:22" ht="32.25" customHeight="1" x14ac:dyDescent="0.2">
      <c r="A356" s="23">
        <v>340</v>
      </c>
      <c r="B356" s="1" t="str">
        <f t="shared" ref="B356:B419" si="15">HYPERLINK("https://www.gardenbulbs.ru/images/Conifers/thumbnails/"&amp;Q356&amp;".jpg","фото")</f>
        <v>фото</v>
      </c>
      <c r="C356" s="1"/>
      <c r="D356" s="98">
        <v>14161</v>
      </c>
      <c r="E356" s="99" t="s">
        <v>1461</v>
      </c>
      <c r="F356" s="100" t="s">
        <v>1462</v>
      </c>
      <c r="G356" s="101" t="s">
        <v>1463</v>
      </c>
      <c r="H356" s="103" t="s">
        <v>664</v>
      </c>
      <c r="I356" s="103" t="s">
        <v>1765</v>
      </c>
      <c r="J356" s="102">
        <v>877.80000000000007</v>
      </c>
      <c r="K356" s="133">
        <v>1</v>
      </c>
      <c r="L356" s="87"/>
      <c r="M356" s="131">
        <f t="shared" si="14"/>
        <v>0</v>
      </c>
      <c r="N356" s="132"/>
      <c r="O356" s="170"/>
      <c r="P356" s="170"/>
      <c r="Q356" s="97" t="s">
        <v>1461</v>
      </c>
      <c r="R356" s="19"/>
      <c r="S356" s="2"/>
      <c r="T356" s="20"/>
      <c r="U356" s="13"/>
      <c r="V356" s="26"/>
    </row>
    <row r="357" spans="1:22" ht="32.25" customHeight="1" x14ac:dyDescent="0.2">
      <c r="A357" s="23">
        <v>341</v>
      </c>
      <c r="B357" s="1" t="str">
        <f t="shared" si="15"/>
        <v>фото</v>
      </c>
      <c r="C357" s="1"/>
      <c r="D357" s="98">
        <v>6145</v>
      </c>
      <c r="E357" s="99" t="s">
        <v>555</v>
      </c>
      <c r="F357" s="100" t="s">
        <v>1021</v>
      </c>
      <c r="G357" s="101" t="s">
        <v>1240</v>
      </c>
      <c r="H357" s="103" t="s">
        <v>558</v>
      </c>
      <c r="I357" s="103" t="s">
        <v>1765</v>
      </c>
      <c r="J357" s="102">
        <v>223.4</v>
      </c>
      <c r="K357" s="133">
        <v>5</v>
      </c>
      <c r="L357" s="87"/>
      <c r="M357" s="131">
        <f t="shared" si="14"/>
        <v>0</v>
      </c>
      <c r="N357" s="132"/>
      <c r="O357" s="170"/>
      <c r="P357" s="170"/>
      <c r="Q357" s="97" t="s">
        <v>555</v>
      </c>
      <c r="R357" s="19"/>
      <c r="S357" s="2"/>
      <c r="T357" s="20"/>
      <c r="U357" s="13"/>
      <c r="V357" s="26"/>
    </row>
    <row r="358" spans="1:22" ht="32.25" customHeight="1" x14ac:dyDescent="0.2">
      <c r="A358" s="23">
        <v>342</v>
      </c>
      <c r="B358" s="1" t="str">
        <f t="shared" si="15"/>
        <v>фото</v>
      </c>
      <c r="C358" s="1"/>
      <c r="D358" s="98">
        <v>12789</v>
      </c>
      <c r="E358" s="99" t="s">
        <v>1441</v>
      </c>
      <c r="F358" s="100" t="s">
        <v>1021</v>
      </c>
      <c r="G358" s="101" t="s">
        <v>766</v>
      </c>
      <c r="H358" s="103" t="s">
        <v>664</v>
      </c>
      <c r="I358" s="103" t="s">
        <v>1765</v>
      </c>
      <c r="J358" s="102">
        <v>877.80000000000007</v>
      </c>
      <c r="K358" s="133">
        <v>1</v>
      </c>
      <c r="L358" s="87"/>
      <c r="M358" s="131">
        <f t="shared" si="14"/>
        <v>0</v>
      </c>
      <c r="N358" s="132"/>
      <c r="O358" s="170"/>
      <c r="P358" s="170"/>
      <c r="Q358" s="97" t="s">
        <v>1441</v>
      </c>
      <c r="R358" s="19"/>
      <c r="S358" s="2"/>
      <c r="T358" s="20"/>
      <c r="U358" s="13"/>
      <c r="V358" s="26"/>
    </row>
    <row r="359" spans="1:22" ht="32.25" customHeight="1" x14ac:dyDescent="0.2">
      <c r="A359" s="23">
        <v>343</v>
      </c>
      <c r="B359" s="1" t="str">
        <f t="shared" si="15"/>
        <v>фото</v>
      </c>
      <c r="C359" s="1"/>
      <c r="D359" s="98">
        <v>6148</v>
      </c>
      <c r="E359" s="99" t="s">
        <v>556</v>
      </c>
      <c r="F359" s="100" t="s">
        <v>1022</v>
      </c>
      <c r="G359" s="101" t="s">
        <v>1240</v>
      </c>
      <c r="H359" s="103" t="s">
        <v>558</v>
      </c>
      <c r="I359" s="103" t="s">
        <v>1765</v>
      </c>
      <c r="J359" s="102">
        <v>223.4</v>
      </c>
      <c r="K359" s="133">
        <v>5</v>
      </c>
      <c r="L359" s="87"/>
      <c r="M359" s="131">
        <f t="shared" si="14"/>
        <v>0</v>
      </c>
      <c r="N359" s="132"/>
      <c r="O359" s="170"/>
      <c r="P359" s="170"/>
      <c r="Q359" s="97" t="s">
        <v>556</v>
      </c>
      <c r="R359" s="19"/>
      <c r="S359" s="2"/>
      <c r="T359" s="20"/>
      <c r="U359" s="13"/>
      <c r="V359" s="26"/>
    </row>
    <row r="360" spans="1:22" ht="32.25" customHeight="1" x14ac:dyDescent="0.2">
      <c r="A360" s="23">
        <v>344</v>
      </c>
      <c r="B360" s="1" t="str">
        <f t="shared" si="15"/>
        <v>фото</v>
      </c>
      <c r="C360" s="1"/>
      <c r="D360" s="98">
        <v>5600</v>
      </c>
      <c r="E360" s="99" t="s">
        <v>1004</v>
      </c>
      <c r="F360" s="100" t="s">
        <v>1022</v>
      </c>
      <c r="G360" s="101" t="s">
        <v>1023</v>
      </c>
      <c r="H360" s="103" t="s">
        <v>664</v>
      </c>
      <c r="I360" s="103" t="s">
        <v>1765</v>
      </c>
      <c r="J360" s="102">
        <v>918</v>
      </c>
      <c r="K360" s="133">
        <v>1</v>
      </c>
      <c r="L360" s="87"/>
      <c r="M360" s="131">
        <f t="shared" si="14"/>
        <v>0</v>
      </c>
      <c r="N360" s="132"/>
      <c r="O360" s="170"/>
      <c r="P360" s="170"/>
      <c r="Q360" s="97" t="s">
        <v>1004</v>
      </c>
      <c r="R360" s="19"/>
      <c r="S360" s="2"/>
      <c r="T360" s="20"/>
      <c r="U360" s="13"/>
      <c r="V360" s="26"/>
    </row>
    <row r="361" spans="1:22" ht="32.25" customHeight="1" x14ac:dyDescent="0.2">
      <c r="A361" s="23">
        <v>345</v>
      </c>
      <c r="B361" s="1" t="str">
        <f t="shared" si="15"/>
        <v>фото</v>
      </c>
      <c r="C361" s="1"/>
      <c r="D361" s="98">
        <v>6128</v>
      </c>
      <c r="E361" s="99" t="s">
        <v>1464</v>
      </c>
      <c r="F361" s="100" t="s">
        <v>1465</v>
      </c>
      <c r="G361" s="101" t="s">
        <v>766</v>
      </c>
      <c r="H361" s="103" t="s">
        <v>664</v>
      </c>
      <c r="I361" s="103" t="s">
        <v>1765</v>
      </c>
      <c r="J361" s="102">
        <v>918</v>
      </c>
      <c r="K361" s="133">
        <v>1</v>
      </c>
      <c r="L361" s="87"/>
      <c r="M361" s="131">
        <f t="shared" si="14"/>
        <v>0</v>
      </c>
      <c r="N361" s="132"/>
      <c r="O361" s="170"/>
      <c r="P361" s="170"/>
      <c r="Q361" s="97" t="s">
        <v>1464</v>
      </c>
      <c r="R361" s="19"/>
      <c r="S361" s="2"/>
      <c r="T361" s="20"/>
      <c r="U361" s="13"/>
      <c r="V361" s="26"/>
    </row>
    <row r="362" spans="1:22" ht="32.25" customHeight="1" x14ac:dyDescent="0.2">
      <c r="A362" s="23">
        <v>346</v>
      </c>
      <c r="B362" s="1" t="str">
        <f t="shared" si="15"/>
        <v>фото</v>
      </c>
      <c r="C362" s="1"/>
      <c r="D362" s="98">
        <v>12818</v>
      </c>
      <c r="E362" s="99" t="s">
        <v>1466</v>
      </c>
      <c r="F362" s="100" t="s">
        <v>1465</v>
      </c>
      <c r="G362" s="101" t="s">
        <v>1467</v>
      </c>
      <c r="H362" s="103" t="s">
        <v>664</v>
      </c>
      <c r="I362" s="103" t="s">
        <v>1765</v>
      </c>
      <c r="J362" s="102">
        <v>918</v>
      </c>
      <c r="K362" s="133">
        <v>1</v>
      </c>
      <c r="L362" s="87"/>
      <c r="M362" s="131">
        <f t="shared" si="14"/>
        <v>0</v>
      </c>
      <c r="N362" s="132" t="s">
        <v>1238</v>
      </c>
      <c r="O362" s="170"/>
      <c r="P362" s="170"/>
      <c r="Q362" s="97" t="s">
        <v>1466</v>
      </c>
      <c r="R362" s="19"/>
      <c r="S362" s="2"/>
      <c r="T362" s="20"/>
      <c r="U362" s="13"/>
      <c r="V362" s="26"/>
    </row>
    <row r="363" spans="1:22" ht="32.25" customHeight="1" x14ac:dyDescent="0.2">
      <c r="A363" s="23">
        <v>347</v>
      </c>
      <c r="B363" s="1" t="str">
        <f t="shared" si="15"/>
        <v>фото</v>
      </c>
      <c r="C363" s="1"/>
      <c r="D363" s="98">
        <v>12799</v>
      </c>
      <c r="E363" s="99" t="s">
        <v>1442</v>
      </c>
      <c r="F363" s="100" t="s">
        <v>1025</v>
      </c>
      <c r="G363" s="101" t="s">
        <v>1240</v>
      </c>
      <c r="H363" s="103" t="s">
        <v>558</v>
      </c>
      <c r="I363" s="103" t="s">
        <v>1765</v>
      </c>
      <c r="J363" s="102">
        <v>223.4</v>
      </c>
      <c r="K363" s="133">
        <v>5</v>
      </c>
      <c r="L363" s="87"/>
      <c r="M363" s="131">
        <f t="shared" si="14"/>
        <v>0</v>
      </c>
      <c r="N363" s="132"/>
      <c r="O363" s="170"/>
      <c r="P363" s="170"/>
      <c r="Q363" s="97" t="s">
        <v>1442</v>
      </c>
      <c r="R363" s="19"/>
      <c r="S363" s="2"/>
      <c r="T363" s="20"/>
      <c r="U363" s="13"/>
      <c r="V363" s="26"/>
    </row>
    <row r="364" spans="1:22" ht="32.25" customHeight="1" x14ac:dyDescent="0.2">
      <c r="A364" s="23">
        <v>348</v>
      </c>
      <c r="B364" s="1" t="str">
        <f t="shared" si="15"/>
        <v>фото</v>
      </c>
      <c r="C364" s="1"/>
      <c r="D364" s="98">
        <v>12803</v>
      </c>
      <c r="E364" s="99" t="s">
        <v>1443</v>
      </c>
      <c r="F364" s="100" t="s">
        <v>1027</v>
      </c>
      <c r="G364" s="101" t="s">
        <v>1024</v>
      </c>
      <c r="H364" s="103" t="s">
        <v>664</v>
      </c>
      <c r="I364" s="103" t="s">
        <v>1765</v>
      </c>
      <c r="J364" s="102">
        <v>918</v>
      </c>
      <c r="K364" s="133">
        <v>1</v>
      </c>
      <c r="L364" s="87"/>
      <c r="M364" s="131">
        <f t="shared" si="14"/>
        <v>0</v>
      </c>
      <c r="N364" s="132"/>
      <c r="O364" s="170"/>
      <c r="P364" s="170"/>
      <c r="Q364" s="97" t="s">
        <v>1443</v>
      </c>
      <c r="R364" s="19"/>
      <c r="S364" s="2"/>
      <c r="T364" s="20"/>
      <c r="U364" s="13"/>
      <c r="V364" s="26"/>
    </row>
    <row r="365" spans="1:22" ht="32.25" customHeight="1" x14ac:dyDescent="0.2">
      <c r="A365" s="23">
        <v>349</v>
      </c>
      <c r="B365" s="1" t="str">
        <f t="shared" si="15"/>
        <v>фото</v>
      </c>
      <c r="C365" s="1"/>
      <c r="D365" s="98">
        <v>5596</v>
      </c>
      <c r="E365" s="99" t="s">
        <v>646</v>
      </c>
      <c r="F365" s="100" t="s">
        <v>1028</v>
      </c>
      <c r="G365" s="101" t="s">
        <v>1240</v>
      </c>
      <c r="H365" s="103" t="s">
        <v>560</v>
      </c>
      <c r="I365" s="103" t="s">
        <v>1765</v>
      </c>
      <c r="J365" s="102">
        <v>223.4</v>
      </c>
      <c r="K365" s="133">
        <v>5</v>
      </c>
      <c r="L365" s="87"/>
      <c r="M365" s="131">
        <f t="shared" si="14"/>
        <v>0</v>
      </c>
      <c r="N365" s="132"/>
      <c r="O365" s="170"/>
      <c r="P365" s="170"/>
      <c r="Q365" s="97" t="s">
        <v>646</v>
      </c>
      <c r="R365" s="19"/>
      <c r="S365" s="2"/>
      <c r="T365" s="20"/>
      <c r="U365" s="13"/>
      <c r="V365" s="26"/>
    </row>
    <row r="366" spans="1:22" ht="32.25" customHeight="1" x14ac:dyDescent="0.2">
      <c r="A366" s="23">
        <v>350</v>
      </c>
      <c r="B366" s="1" t="str">
        <f t="shared" si="15"/>
        <v>фото</v>
      </c>
      <c r="C366" s="1"/>
      <c r="D366" s="98">
        <v>5595</v>
      </c>
      <c r="E366" s="99" t="s">
        <v>647</v>
      </c>
      <c r="F366" s="100" t="s">
        <v>1029</v>
      </c>
      <c r="G366" s="101" t="s">
        <v>1030</v>
      </c>
      <c r="H366" s="103" t="s">
        <v>560</v>
      </c>
      <c r="I366" s="103" t="s">
        <v>1775</v>
      </c>
      <c r="J366" s="102">
        <v>221.79999999999998</v>
      </c>
      <c r="K366" s="133">
        <v>5</v>
      </c>
      <c r="L366" s="87"/>
      <c r="M366" s="131">
        <f t="shared" si="14"/>
        <v>0</v>
      </c>
      <c r="N366" s="132"/>
      <c r="O366" s="170"/>
      <c r="P366" s="170"/>
      <c r="Q366" s="97" t="s">
        <v>647</v>
      </c>
      <c r="R366" s="19"/>
      <c r="S366" s="2"/>
      <c r="T366" s="20"/>
      <c r="U366" s="13"/>
      <c r="V366" s="26"/>
    </row>
    <row r="367" spans="1:22" ht="32.25" customHeight="1" x14ac:dyDescent="0.2">
      <c r="A367" s="23">
        <v>351</v>
      </c>
      <c r="B367" s="1" t="str">
        <f t="shared" si="15"/>
        <v>фото</v>
      </c>
      <c r="C367" s="1"/>
      <c r="D367" s="98">
        <v>6158</v>
      </c>
      <c r="E367" s="99" t="s">
        <v>559</v>
      </c>
      <c r="F367" s="100" t="s">
        <v>1029</v>
      </c>
      <c r="G367" s="101" t="s">
        <v>1031</v>
      </c>
      <c r="H367" s="103" t="s">
        <v>560</v>
      </c>
      <c r="I367" s="103" t="s">
        <v>1765</v>
      </c>
      <c r="J367" s="102">
        <v>196.1</v>
      </c>
      <c r="K367" s="133">
        <v>5</v>
      </c>
      <c r="L367" s="87"/>
      <c r="M367" s="131">
        <f t="shared" si="14"/>
        <v>0</v>
      </c>
      <c r="N367" s="132"/>
      <c r="O367" s="170"/>
      <c r="P367" s="170"/>
      <c r="Q367" s="97" t="s">
        <v>559</v>
      </c>
      <c r="R367" s="19"/>
      <c r="S367" s="2"/>
      <c r="T367" s="20"/>
      <c r="U367" s="13"/>
      <c r="V367" s="26"/>
    </row>
    <row r="368" spans="1:22" ht="32.25" customHeight="1" x14ac:dyDescent="0.2">
      <c r="A368" s="23">
        <v>352</v>
      </c>
      <c r="B368" s="1" t="str">
        <f t="shared" si="15"/>
        <v>фото</v>
      </c>
      <c r="C368" s="1"/>
      <c r="D368" s="98">
        <v>9259</v>
      </c>
      <c r="E368" s="99" t="s">
        <v>1468</v>
      </c>
      <c r="F368" s="100" t="s">
        <v>1029</v>
      </c>
      <c r="G368" s="101" t="s">
        <v>1469</v>
      </c>
      <c r="H368" s="103" t="s">
        <v>560</v>
      </c>
      <c r="I368" s="103" t="s">
        <v>1765</v>
      </c>
      <c r="J368" s="102">
        <v>196.1</v>
      </c>
      <c r="K368" s="133">
        <v>5</v>
      </c>
      <c r="L368" s="87"/>
      <c r="M368" s="131">
        <f t="shared" si="14"/>
        <v>0</v>
      </c>
      <c r="N368" s="132"/>
      <c r="O368" s="170"/>
      <c r="P368" s="170"/>
      <c r="Q368" s="97" t="s">
        <v>1468</v>
      </c>
      <c r="R368" s="19"/>
      <c r="S368" s="2"/>
      <c r="T368" s="20"/>
      <c r="U368" s="13"/>
      <c r="V368" s="26"/>
    </row>
    <row r="369" spans="1:22" ht="32.25" customHeight="1" x14ac:dyDescent="0.2">
      <c r="A369" s="23">
        <v>353</v>
      </c>
      <c r="B369" s="1" t="str">
        <f t="shared" si="15"/>
        <v>фото</v>
      </c>
      <c r="C369" s="1"/>
      <c r="D369" s="98">
        <v>9257</v>
      </c>
      <c r="E369" s="99" t="s">
        <v>1470</v>
      </c>
      <c r="F369" s="100" t="s">
        <v>1029</v>
      </c>
      <c r="G369" s="101" t="s">
        <v>1471</v>
      </c>
      <c r="H369" s="103" t="s">
        <v>560</v>
      </c>
      <c r="I369" s="103" t="s">
        <v>1765</v>
      </c>
      <c r="J369" s="102">
        <v>196.1</v>
      </c>
      <c r="K369" s="133">
        <v>5</v>
      </c>
      <c r="L369" s="87"/>
      <c r="M369" s="131">
        <f t="shared" si="14"/>
        <v>0</v>
      </c>
      <c r="N369" s="132"/>
      <c r="O369" s="170"/>
      <c r="P369" s="170"/>
      <c r="Q369" s="97" t="s">
        <v>1470</v>
      </c>
      <c r="R369" s="19"/>
      <c r="S369" s="2"/>
      <c r="T369" s="20"/>
      <c r="U369" s="13"/>
      <c r="V369" s="26"/>
    </row>
    <row r="370" spans="1:22" ht="32.25" customHeight="1" x14ac:dyDescent="0.2">
      <c r="A370" s="23">
        <v>354</v>
      </c>
      <c r="B370" s="1" t="str">
        <f t="shared" si="15"/>
        <v>фото</v>
      </c>
      <c r="C370" s="1"/>
      <c r="D370" s="98">
        <v>9260</v>
      </c>
      <c r="E370" s="99" t="s">
        <v>1472</v>
      </c>
      <c r="F370" s="100" t="s">
        <v>1029</v>
      </c>
      <c r="G370" s="101" t="s">
        <v>1473</v>
      </c>
      <c r="H370" s="103" t="s">
        <v>560</v>
      </c>
      <c r="I370" s="103" t="s">
        <v>1765</v>
      </c>
      <c r="J370" s="102">
        <v>196.1</v>
      </c>
      <c r="K370" s="133">
        <v>5</v>
      </c>
      <c r="L370" s="87"/>
      <c r="M370" s="131">
        <f t="shared" si="14"/>
        <v>0</v>
      </c>
      <c r="N370" s="132"/>
      <c r="O370" s="170"/>
      <c r="P370" s="170"/>
      <c r="Q370" s="97" t="s">
        <v>1472</v>
      </c>
      <c r="R370" s="19"/>
      <c r="S370" s="2"/>
      <c r="T370" s="20"/>
      <c r="U370" s="13"/>
      <c r="V370" s="26"/>
    </row>
    <row r="371" spans="1:22" ht="32.25" customHeight="1" x14ac:dyDescent="0.2">
      <c r="A371" s="23">
        <v>355</v>
      </c>
      <c r="B371" s="1" t="str">
        <f t="shared" si="15"/>
        <v>фото</v>
      </c>
      <c r="C371" s="1"/>
      <c r="D371" s="98">
        <v>6168</v>
      </c>
      <c r="E371" s="99" t="s">
        <v>1474</v>
      </c>
      <c r="F371" s="100" t="s">
        <v>1029</v>
      </c>
      <c r="G371" s="101" t="s">
        <v>1475</v>
      </c>
      <c r="H371" s="103" t="s">
        <v>560</v>
      </c>
      <c r="I371" s="103" t="s">
        <v>1765</v>
      </c>
      <c r="J371" s="102">
        <v>196.1</v>
      </c>
      <c r="K371" s="133">
        <v>5</v>
      </c>
      <c r="L371" s="87"/>
      <c r="M371" s="131">
        <f t="shared" si="14"/>
        <v>0</v>
      </c>
      <c r="N371" s="132"/>
      <c r="O371" s="170"/>
      <c r="P371" s="170"/>
      <c r="Q371" s="97" t="s">
        <v>1474</v>
      </c>
      <c r="R371" s="19"/>
      <c r="S371" s="2"/>
      <c r="T371" s="20"/>
      <c r="U371" s="13"/>
      <c r="V371" s="26"/>
    </row>
    <row r="372" spans="1:22" ht="32.25" customHeight="1" x14ac:dyDescent="0.2">
      <c r="A372" s="23">
        <v>356</v>
      </c>
      <c r="B372" s="1" t="str">
        <f t="shared" si="15"/>
        <v>фото</v>
      </c>
      <c r="C372" s="1"/>
      <c r="D372" s="98">
        <v>6162</v>
      </c>
      <c r="E372" s="99" t="s">
        <v>561</v>
      </c>
      <c r="F372" s="100" t="s">
        <v>1029</v>
      </c>
      <c r="G372" s="101" t="s">
        <v>1032</v>
      </c>
      <c r="H372" s="103" t="s">
        <v>560</v>
      </c>
      <c r="I372" s="103" t="s">
        <v>1765</v>
      </c>
      <c r="J372" s="102">
        <v>212.2</v>
      </c>
      <c r="K372" s="133">
        <v>5</v>
      </c>
      <c r="L372" s="87"/>
      <c r="M372" s="131">
        <f t="shared" si="14"/>
        <v>0</v>
      </c>
      <c r="N372" s="132"/>
      <c r="O372" s="170"/>
      <c r="P372" s="170"/>
      <c r="Q372" s="97" t="s">
        <v>561</v>
      </c>
      <c r="R372" s="19"/>
      <c r="S372" s="2"/>
      <c r="T372" s="20"/>
      <c r="U372" s="13"/>
      <c r="V372" s="26"/>
    </row>
    <row r="373" spans="1:22" ht="32.25" customHeight="1" x14ac:dyDescent="0.2">
      <c r="A373" s="23">
        <v>357</v>
      </c>
      <c r="B373" s="1" t="str">
        <f t="shared" si="15"/>
        <v>фото</v>
      </c>
      <c r="C373" s="1"/>
      <c r="D373" s="98">
        <v>6160</v>
      </c>
      <c r="E373" s="99" t="s">
        <v>749</v>
      </c>
      <c r="F373" s="100" t="s">
        <v>1029</v>
      </c>
      <c r="G373" s="101" t="s">
        <v>1033</v>
      </c>
      <c r="H373" s="103" t="s">
        <v>560</v>
      </c>
      <c r="I373" s="103" t="s">
        <v>1765</v>
      </c>
      <c r="J373" s="102">
        <v>212.2</v>
      </c>
      <c r="K373" s="133">
        <v>5</v>
      </c>
      <c r="L373" s="87"/>
      <c r="M373" s="131">
        <f t="shared" si="14"/>
        <v>0</v>
      </c>
      <c r="N373" s="132"/>
      <c r="O373" s="170"/>
      <c r="P373" s="170"/>
      <c r="Q373" s="97" t="s">
        <v>749</v>
      </c>
      <c r="R373" s="19"/>
      <c r="S373" s="2"/>
      <c r="T373" s="20"/>
      <c r="U373" s="13"/>
      <c r="V373" s="26"/>
    </row>
    <row r="374" spans="1:22" ht="32.25" customHeight="1" x14ac:dyDescent="0.2">
      <c r="A374" s="23">
        <v>358</v>
      </c>
      <c r="B374" s="1" t="str">
        <f t="shared" si="15"/>
        <v>фото</v>
      </c>
      <c r="C374" s="1"/>
      <c r="D374" s="98">
        <v>5616</v>
      </c>
      <c r="E374" s="99" t="s">
        <v>805</v>
      </c>
      <c r="F374" s="100" t="s">
        <v>1029</v>
      </c>
      <c r="G374" s="101" t="s">
        <v>1034</v>
      </c>
      <c r="H374" s="103" t="s">
        <v>560</v>
      </c>
      <c r="I374" s="103" t="s">
        <v>1765</v>
      </c>
      <c r="J374" s="102">
        <v>212.2</v>
      </c>
      <c r="K374" s="133">
        <v>5</v>
      </c>
      <c r="L374" s="87"/>
      <c r="M374" s="131">
        <f t="shared" si="14"/>
        <v>0</v>
      </c>
      <c r="N374" s="132"/>
      <c r="O374" s="170"/>
      <c r="P374" s="170"/>
      <c r="Q374" s="97" t="s">
        <v>805</v>
      </c>
      <c r="R374" s="19"/>
      <c r="S374" s="2"/>
      <c r="T374" s="20"/>
      <c r="U374" s="13"/>
      <c r="V374" s="26"/>
    </row>
    <row r="375" spans="1:22" ht="32.25" customHeight="1" x14ac:dyDescent="0.2">
      <c r="A375" s="23">
        <v>359</v>
      </c>
      <c r="B375" s="1" t="str">
        <f t="shared" si="15"/>
        <v>фото</v>
      </c>
      <c r="C375" s="1"/>
      <c r="D375" s="98">
        <v>6169</v>
      </c>
      <c r="E375" s="99" t="s">
        <v>562</v>
      </c>
      <c r="F375" s="100" t="s">
        <v>1035</v>
      </c>
      <c r="G375" s="101" t="s">
        <v>1036</v>
      </c>
      <c r="H375" s="103" t="s">
        <v>558</v>
      </c>
      <c r="I375" s="103" t="s">
        <v>1765</v>
      </c>
      <c r="J375" s="102">
        <v>271.70000000000005</v>
      </c>
      <c r="K375" s="133">
        <v>5</v>
      </c>
      <c r="L375" s="87"/>
      <c r="M375" s="131">
        <f t="shared" si="14"/>
        <v>0</v>
      </c>
      <c r="N375" s="132"/>
      <c r="O375" s="170"/>
      <c r="P375" s="170"/>
      <c r="Q375" s="97" t="s">
        <v>562</v>
      </c>
      <c r="R375" s="19"/>
      <c r="S375" s="2"/>
      <c r="T375" s="20"/>
      <c r="U375" s="13"/>
      <c r="V375" s="26"/>
    </row>
    <row r="376" spans="1:22" ht="32.25" customHeight="1" x14ac:dyDescent="0.2">
      <c r="A376" s="23">
        <v>360</v>
      </c>
      <c r="B376" s="1" t="str">
        <f t="shared" si="15"/>
        <v>фото</v>
      </c>
      <c r="C376" s="1"/>
      <c r="D376" s="98">
        <v>6546</v>
      </c>
      <c r="E376" s="99" t="s">
        <v>562</v>
      </c>
      <c r="F376" s="100" t="s">
        <v>1035</v>
      </c>
      <c r="G376" s="101" t="s">
        <v>1036</v>
      </c>
      <c r="H376" s="103" t="s">
        <v>664</v>
      </c>
      <c r="I376" s="103" t="s">
        <v>1765</v>
      </c>
      <c r="J376" s="102">
        <v>716.9</v>
      </c>
      <c r="K376" s="133">
        <v>1</v>
      </c>
      <c r="L376" s="87"/>
      <c r="M376" s="131">
        <f t="shared" si="14"/>
        <v>0</v>
      </c>
      <c r="N376" s="132"/>
      <c r="O376" s="170"/>
      <c r="P376" s="170"/>
      <c r="Q376" s="97" t="s">
        <v>562</v>
      </c>
      <c r="R376" s="19"/>
      <c r="S376" s="2"/>
      <c r="T376" s="20"/>
      <c r="U376" s="13"/>
      <c r="V376" s="26"/>
    </row>
    <row r="377" spans="1:22" ht="32.25" customHeight="1" x14ac:dyDescent="0.2">
      <c r="A377" s="23">
        <v>361</v>
      </c>
      <c r="B377" s="1" t="str">
        <f t="shared" si="15"/>
        <v>фото</v>
      </c>
      <c r="C377" s="1"/>
      <c r="D377" s="98">
        <v>6172</v>
      </c>
      <c r="E377" s="99" t="s">
        <v>563</v>
      </c>
      <c r="F377" s="100" t="s">
        <v>1037</v>
      </c>
      <c r="G377" s="101" t="s">
        <v>1038</v>
      </c>
      <c r="H377" s="103" t="s">
        <v>558</v>
      </c>
      <c r="I377" s="103" t="s">
        <v>1765</v>
      </c>
      <c r="J377" s="102">
        <v>199.29999999999998</v>
      </c>
      <c r="K377" s="133">
        <v>5</v>
      </c>
      <c r="L377" s="87"/>
      <c r="M377" s="131">
        <f t="shared" si="14"/>
        <v>0</v>
      </c>
      <c r="N377" s="132"/>
      <c r="O377" s="170"/>
      <c r="P377" s="170"/>
      <c r="Q377" s="97" t="s">
        <v>563</v>
      </c>
      <c r="R377" s="19"/>
      <c r="S377" s="2"/>
      <c r="T377" s="20"/>
      <c r="U377" s="13"/>
      <c r="V377" s="26"/>
    </row>
    <row r="378" spans="1:22" ht="32.25" customHeight="1" x14ac:dyDescent="0.2">
      <c r="A378" s="23">
        <v>362</v>
      </c>
      <c r="B378" s="1" t="str">
        <f t="shared" si="15"/>
        <v>фото</v>
      </c>
      <c r="C378" s="1"/>
      <c r="D378" s="98">
        <v>14408</v>
      </c>
      <c r="E378" s="99" t="s">
        <v>1005</v>
      </c>
      <c r="F378" s="100" t="s">
        <v>1037</v>
      </c>
      <c r="G378" s="101" t="s">
        <v>1039</v>
      </c>
      <c r="H378" s="103" t="s">
        <v>558</v>
      </c>
      <c r="I378" s="103" t="s">
        <v>1765</v>
      </c>
      <c r="J378" s="102">
        <v>255.6</v>
      </c>
      <c r="K378" s="133">
        <v>5</v>
      </c>
      <c r="L378" s="87"/>
      <c r="M378" s="131">
        <f t="shared" si="14"/>
        <v>0</v>
      </c>
      <c r="N378" s="132"/>
      <c r="O378" s="170"/>
      <c r="P378" s="170"/>
      <c r="Q378" s="97" t="s">
        <v>1005</v>
      </c>
      <c r="R378" s="19"/>
      <c r="S378" s="2"/>
      <c r="T378" s="20"/>
      <c r="U378" s="13"/>
      <c r="V378" s="26"/>
    </row>
    <row r="379" spans="1:22" ht="32.25" customHeight="1" x14ac:dyDescent="0.2">
      <c r="A379" s="23">
        <v>363</v>
      </c>
      <c r="B379" s="1" t="str">
        <f t="shared" si="15"/>
        <v>фото</v>
      </c>
      <c r="C379" s="1"/>
      <c r="D379" s="98">
        <v>6173</v>
      </c>
      <c r="E379" s="99" t="s">
        <v>565</v>
      </c>
      <c r="F379" s="100" t="s">
        <v>1037</v>
      </c>
      <c r="G379" s="101" t="s">
        <v>1040</v>
      </c>
      <c r="H379" s="103" t="s">
        <v>557</v>
      </c>
      <c r="I379" s="103" t="s">
        <v>1765</v>
      </c>
      <c r="J379" s="102">
        <v>205.7</v>
      </c>
      <c r="K379" s="133">
        <v>5</v>
      </c>
      <c r="L379" s="87"/>
      <c r="M379" s="131">
        <f t="shared" si="14"/>
        <v>0</v>
      </c>
      <c r="N379" s="132"/>
      <c r="O379" s="170"/>
      <c r="P379" s="170"/>
      <c r="Q379" s="97" t="s">
        <v>565</v>
      </c>
      <c r="R379" s="19"/>
      <c r="S379" s="2"/>
      <c r="T379" s="20"/>
      <c r="U379" s="13"/>
      <c r="V379" s="26"/>
    </row>
    <row r="380" spans="1:22" ht="32.25" customHeight="1" x14ac:dyDescent="0.2">
      <c r="A380" s="23">
        <v>364</v>
      </c>
      <c r="B380" s="1" t="str">
        <f t="shared" si="15"/>
        <v>фото</v>
      </c>
      <c r="C380" s="1"/>
      <c r="D380" s="98">
        <v>12821</v>
      </c>
      <c r="E380" s="99" t="s">
        <v>565</v>
      </c>
      <c r="F380" s="100" t="s">
        <v>1037</v>
      </c>
      <c r="G380" s="101" t="s">
        <v>1040</v>
      </c>
      <c r="H380" s="103" t="s">
        <v>694</v>
      </c>
      <c r="I380" s="103" t="s">
        <v>1765</v>
      </c>
      <c r="J380" s="102">
        <v>534.5</v>
      </c>
      <c r="K380" s="133">
        <v>1</v>
      </c>
      <c r="L380" s="87"/>
      <c r="M380" s="131">
        <f t="shared" si="14"/>
        <v>0</v>
      </c>
      <c r="N380" s="132"/>
      <c r="O380" s="170"/>
      <c r="P380" s="170"/>
      <c r="Q380" s="97" t="s">
        <v>565</v>
      </c>
      <c r="R380" s="19"/>
      <c r="S380" s="2"/>
      <c r="T380" s="20"/>
      <c r="U380" s="13"/>
      <c r="V380" s="26"/>
    </row>
    <row r="381" spans="1:22" ht="32.25" customHeight="1" x14ac:dyDescent="0.2">
      <c r="A381" s="23">
        <v>365</v>
      </c>
      <c r="B381" s="1" t="str">
        <f t="shared" si="15"/>
        <v>фото</v>
      </c>
      <c r="C381" s="1"/>
      <c r="D381" s="98">
        <v>9268</v>
      </c>
      <c r="E381" s="99" t="s">
        <v>1476</v>
      </c>
      <c r="F381" s="100" t="s">
        <v>1037</v>
      </c>
      <c r="G381" s="101" t="s">
        <v>1477</v>
      </c>
      <c r="H381" s="103" t="s">
        <v>558</v>
      </c>
      <c r="I381" s="103" t="s">
        <v>1765</v>
      </c>
      <c r="J381" s="102">
        <v>207.4</v>
      </c>
      <c r="K381" s="133">
        <v>5</v>
      </c>
      <c r="L381" s="87"/>
      <c r="M381" s="131">
        <f t="shared" si="14"/>
        <v>0</v>
      </c>
      <c r="N381" s="132"/>
      <c r="O381" s="170"/>
      <c r="P381" s="170"/>
      <c r="Q381" s="97" t="s">
        <v>1476</v>
      </c>
      <c r="R381" s="19"/>
      <c r="S381" s="2"/>
      <c r="T381" s="20"/>
      <c r="U381" s="13"/>
      <c r="V381" s="26"/>
    </row>
    <row r="382" spans="1:22" ht="32.25" customHeight="1" x14ac:dyDescent="0.2">
      <c r="A382" s="23">
        <v>366</v>
      </c>
      <c r="B382" s="1" t="str">
        <f t="shared" si="15"/>
        <v>фото</v>
      </c>
      <c r="C382" s="1"/>
      <c r="D382" s="98">
        <v>5603</v>
      </c>
      <c r="E382" s="99" t="s">
        <v>1478</v>
      </c>
      <c r="F382" s="100" t="s">
        <v>1037</v>
      </c>
      <c r="G382" s="101" t="s">
        <v>1479</v>
      </c>
      <c r="H382" s="103" t="s">
        <v>1480</v>
      </c>
      <c r="I382" s="103" t="s">
        <v>1765</v>
      </c>
      <c r="J382" s="102">
        <v>207.4</v>
      </c>
      <c r="K382" s="133">
        <v>5</v>
      </c>
      <c r="L382" s="87"/>
      <c r="M382" s="131">
        <f t="shared" si="14"/>
        <v>0</v>
      </c>
      <c r="N382" s="132"/>
      <c r="O382" s="170"/>
      <c r="P382" s="170"/>
      <c r="Q382" s="97" t="s">
        <v>1478</v>
      </c>
      <c r="R382" s="19"/>
      <c r="S382" s="2"/>
      <c r="T382" s="20"/>
      <c r="U382" s="13"/>
      <c r="V382" s="26"/>
    </row>
    <row r="383" spans="1:22" ht="32.25" customHeight="1" x14ac:dyDescent="0.2">
      <c r="A383" s="23">
        <v>367</v>
      </c>
      <c r="B383" s="1" t="str">
        <f t="shared" si="15"/>
        <v>фото</v>
      </c>
      <c r="C383" s="1"/>
      <c r="D383" s="98">
        <v>9269</v>
      </c>
      <c r="E383" s="99" t="s">
        <v>1481</v>
      </c>
      <c r="F383" s="100" t="s">
        <v>1037</v>
      </c>
      <c r="G383" s="101" t="s">
        <v>1482</v>
      </c>
      <c r="H383" s="103" t="s">
        <v>564</v>
      </c>
      <c r="I383" s="103" t="s">
        <v>1765</v>
      </c>
      <c r="J383" s="102">
        <v>205.7</v>
      </c>
      <c r="K383" s="133">
        <v>5</v>
      </c>
      <c r="L383" s="87"/>
      <c r="M383" s="131">
        <f t="shared" si="14"/>
        <v>0</v>
      </c>
      <c r="N383" s="132"/>
      <c r="O383" s="170"/>
      <c r="P383" s="170"/>
      <c r="Q383" s="97" t="s">
        <v>1481</v>
      </c>
      <c r="R383" s="19"/>
      <c r="S383" s="2"/>
      <c r="T383" s="20"/>
      <c r="U383" s="13"/>
      <c r="V383" s="26"/>
    </row>
    <row r="384" spans="1:22" ht="32.25" customHeight="1" x14ac:dyDescent="0.2">
      <c r="A384" s="23">
        <v>368</v>
      </c>
      <c r="B384" s="1" t="str">
        <f t="shared" si="15"/>
        <v>фото</v>
      </c>
      <c r="C384" s="1"/>
      <c r="D384" s="98">
        <v>11303</v>
      </c>
      <c r="E384" s="99" t="s">
        <v>1483</v>
      </c>
      <c r="F384" s="100" t="s">
        <v>1037</v>
      </c>
      <c r="G384" s="101" t="s">
        <v>1484</v>
      </c>
      <c r="H384" s="103" t="s">
        <v>557</v>
      </c>
      <c r="I384" s="103" t="s">
        <v>1765</v>
      </c>
      <c r="J384" s="102">
        <v>205.7</v>
      </c>
      <c r="K384" s="133">
        <v>5</v>
      </c>
      <c r="L384" s="87"/>
      <c r="M384" s="131">
        <f t="shared" si="14"/>
        <v>0</v>
      </c>
      <c r="N384" s="132"/>
      <c r="O384" s="170"/>
      <c r="P384" s="170"/>
      <c r="Q384" s="97" t="s">
        <v>1483</v>
      </c>
      <c r="R384" s="19"/>
      <c r="S384" s="2"/>
      <c r="T384" s="20"/>
      <c r="U384" s="13"/>
      <c r="V384" s="26"/>
    </row>
    <row r="385" spans="1:22" ht="32.25" customHeight="1" x14ac:dyDescent="0.2">
      <c r="A385" s="23">
        <v>369</v>
      </c>
      <c r="B385" s="1" t="str">
        <f t="shared" si="15"/>
        <v>фото</v>
      </c>
      <c r="C385" s="1"/>
      <c r="D385" s="98">
        <v>5605</v>
      </c>
      <c r="E385" s="99" t="s">
        <v>1485</v>
      </c>
      <c r="F385" s="100" t="s">
        <v>1486</v>
      </c>
      <c r="G385" s="101" t="s">
        <v>1487</v>
      </c>
      <c r="H385" s="103" t="s">
        <v>557</v>
      </c>
      <c r="I385" s="103" t="s">
        <v>1765</v>
      </c>
      <c r="J385" s="102">
        <v>374.70000000000005</v>
      </c>
      <c r="K385" s="133">
        <v>5</v>
      </c>
      <c r="L385" s="87"/>
      <c r="M385" s="131">
        <f t="shared" si="14"/>
        <v>0</v>
      </c>
      <c r="N385" s="132"/>
      <c r="O385" s="170"/>
      <c r="P385" s="170"/>
      <c r="Q385" s="97" t="s">
        <v>1485</v>
      </c>
      <c r="R385" s="19"/>
      <c r="S385" s="2"/>
      <c r="T385" s="20"/>
      <c r="U385" s="13"/>
      <c r="V385" s="26"/>
    </row>
    <row r="386" spans="1:22" ht="32.25" customHeight="1" x14ac:dyDescent="0.2">
      <c r="A386" s="23">
        <v>370</v>
      </c>
      <c r="B386" s="1" t="str">
        <f t="shared" si="15"/>
        <v>фото</v>
      </c>
      <c r="C386" s="1"/>
      <c r="D386" s="98">
        <v>6183</v>
      </c>
      <c r="E386" s="99" t="s">
        <v>567</v>
      </c>
      <c r="F386" s="100" t="s">
        <v>1041</v>
      </c>
      <c r="G386" s="101" t="s">
        <v>1042</v>
      </c>
      <c r="H386" s="103" t="s">
        <v>558</v>
      </c>
      <c r="I386" s="103" t="s">
        <v>1765</v>
      </c>
      <c r="J386" s="102">
        <v>207.4</v>
      </c>
      <c r="K386" s="133">
        <v>5</v>
      </c>
      <c r="L386" s="87"/>
      <c r="M386" s="131">
        <f t="shared" si="14"/>
        <v>0</v>
      </c>
      <c r="N386" s="132"/>
      <c r="O386" s="170"/>
      <c r="P386" s="170"/>
      <c r="Q386" s="97" t="s">
        <v>567</v>
      </c>
      <c r="R386" s="19"/>
      <c r="S386" s="2"/>
      <c r="T386" s="20"/>
      <c r="U386" s="13"/>
      <c r="V386" s="26"/>
    </row>
    <row r="387" spans="1:22" ht="32.25" customHeight="1" x14ac:dyDescent="0.2">
      <c r="A387" s="23">
        <v>371</v>
      </c>
      <c r="B387" s="1" t="str">
        <f t="shared" si="15"/>
        <v>фото</v>
      </c>
      <c r="C387" s="1"/>
      <c r="D387" s="98">
        <v>12850</v>
      </c>
      <c r="E387" s="99" t="s">
        <v>567</v>
      </c>
      <c r="F387" s="100" t="s">
        <v>1041</v>
      </c>
      <c r="G387" s="101" t="s">
        <v>1042</v>
      </c>
      <c r="H387" s="103" t="s">
        <v>694</v>
      </c>
      <c r="I387" s="103" t="s">
        <v>1765</v>
      </c>
      <c r="J387" s="102">
        <v>534.5</v>
      </c>
      <c r="K387" s="133">
        <v>1</v>
      </c>
      <c r="L387" s="87"/>
      <c r="M387" s="131">
        <f t="shared" si="14"/>
        <v>0</v>
      </c>
      <c r="N387" s="132" t="s">
        <v>1238</v>
      </c>
      <c r="O387" s="170"/>
      <c r="P387" s="170"/>
      <c r="Q387" s="97" t="s">
        <v>567</v>
      </c>
      <c r="R387" s="19"/>
      <c r="S387" s="2"/>
      <c r="T387" s="20"/>
      <c r="U387" s="13"/>
      <c r="V387" s="26"/>
    </row>
    <row r="388" spans="1:22" ht="32.25" customHeight="1" x14ac:dyDescent="0.2">
      <c r="A388" s="23">
        <v>372</v>
      </c>
      <c r="B388" s="1" t="str">
        <f t="shared" si="15"/>
        <v>фото</v>
      </c>
      <c r="C388" s="1"/>
      <c r="D388" s="98">
        <v>6185</v>
      </c>
      <c r="E388" s="99" t="s">
        <v>1488</v>
      </c>
      <c r="F388" s="100" t="s">
        <v>1041</v>
      </c>
      <c r="G388" s="101" t="s">
        <v>1489</v>
      </c>
      <c r="H388" s="103" t="s">
        <v>557</v>
      </c>
      <c r="I388" s="103" t="s">
        <v>1765</v>
      </c>
      <c r="J388" s="102">
        <v>234.7</v>
      </c>
      <c r="K388" s="133">
        <v>5</v>
      </c>
      <c r="L388" s="87"/>
      <c r="M388" s="131">
        <f t="shared" si="14"/>
        <v>0</v>
      </c>
      <c r="N388" s="132"/>
      <c r="O388" s="170"/>
      <c r="P388" s="170"/>
      <c r="Q388" s="97" t="s">
        <v>1490</v>
      </c>
      <c r="R388" s="19"/>
      <c r="S388" s="2"/>
      <c r="T388" s="20"/>
      <c r="U388" s="13"/>
      <c r="V388" s="26"/>
    </row>
    <row r="389" spans="1:22" ht="32.25" customHeight="1" x14ac:dyDescent="0.2">
      <c r="A389" s="23">
        <v>373</v>
      </c>
      <c r="B389" s="1" t="str">
        <f t="shared" si="15"/>
        <v>фото</v>
      </c>
      <c r="C389" s="1"/>
      <c r="D389" s="98">
        <v>6186</v>
      </c>
      <c r="E389" s="99" t="s">
        <v>568</v>
      </c>
      <c r="F389" s="100" t="s">
        <v>1041</v>
      </c>
      <c r="G389" s="101" t="s">
        <v>1043</v>
      </c>
      <c r="H389" s="103" t="s">
        <v>558</v>
      </c>
      <c r="I389" s="103" t="s">
        <v>1765</v>
      </c>
      <c r="J389" s="102">
        <v>207.4</v>
      </c>
      <c r="K389" s="133">
        <v>5</v>
      </c>
      <c r="L389" s="87"/>
      <c r="M389" s="131">
        <f t="shared" si="14"/>
        <v>0</v>
      </c>
      <c r="N389" s="132"/>
      <c r="O389" s="170"/>
      <c r="P389" s="170"/>
      <c r="Q389" s="97" t="s">
        <v>568</v>
      </c>
      <c r="R389" s="19"/>
      <c r="S389" s="2"/>
      <c r="T389" s="20"/>
      <c r="U389" s="13"/>
      <c r="V389" s="26"/>
    </row>
    <row r="390" spans="1:22" ht="32.25" customHeight="1" x14ac:dyDescent="0.2">
      <c r="A390" s="23">
        <v>374</v>
      </c>
      <c r="B390" s="1" t="str">
        <f t="shared" si="15"/>
        <v>фото</v>
      </c>
      <c r="C390" s="1"/>
      <c r="D390" s="98">
        <v>14189</v>
      </c>
      <c r="E390" s="99" t="s">
        <v>1491</v>
      </c>
      <c r="F390" s="100" t="s">
        <v>1041</v>
      </c>
      <c r="G390" s="101" t="s">
        <v>1492</v>
      </c>
      <c r="H390" s="103" t="s">
        <v>557</v>
      </c>
      <c r="I390" s="103" t="s">
        <v>1765</v>
      </c>
      <c r="J390" s="102">
        <v>234.7</v>
      </c>
      <c r="K390" s="133">
        <v>5</v>
      </c>
      <c r="L390" s="87"/>
      <c r="M390" s="131">
        <f t="shared" si="14"/>
        <v>0</v>
      </c>
      <c r="N390" s="132"/>
      <c r="O390" s="170"/>
      <c r="P390" s="170"/>
      <c r="Q390" s="97" t="s">
        <v>1491</v>
      </c>
      <c r="R390" s="19"/>
      <c r="S390" s="2"/>
      <c r="T390" s="20"/>
      <c r="U390" s="13"/>
      <c r="V390" s="26"/>
    </row>
    <row r="391" spans="1:22" ht="32.25" customHeight="1" x14ac:dyDescent="0.2">
      <c r="A391" s="23">
        <v>375</v>
      </c>
      <c r="B391" s="1" t="str">
        <f t="shared" si="15"/>
        <v>фото</v>
      </c>
      <c r="C391" s="1"/>
      <c r="D391" s="98">
        <v>6187</v>
      </c>
      <c r="E391" s="99" t="s">
        <v>569</v>
      </c>
      <c r="F391" s="100" t="s">
        <v>1041</v>
      </c>
      <c r="G391" s="101" t="s">
        <v>1044</v>
      </c>
      <c r="H391" s="103" t="s">
        <v>558</v>
      </c>
      <c r="I391" s="103" t="s">
        <v>1765</v>
      </c>
      <c r="J391" s="102">
        <v>213.79999999999998</v>
      </c>
      <c r="K391" s="133">
        <v>5</v>
      </c>
      <c r="L391" s="87"/>
      <c r="M391" s="131">
        <f t="shared" si="14"/>
        <v>0</v>
      </c>
      <c r="N391" s="132"/>
      <c r="O391" s="170"/>
      <c r="P391" s="170"/>
      <c r="Q391" s="97" t="s">
        <v>569</v>
      </c>
      <c r="R391" s="19"/>
      <c r="S391" s="2"/>
      <c r="T391" s="20"/>
      <c r="U391" s="13"/>
      <c r="V391" s="26"/>
    </row>
    <row r="392" spans="1:22" ht="32.25" customHeight="1" x14ac:dyDescent="0.2">
      <c r="A392" s="23">
        <v>376</v>
      </c>
      <c r="B392" s="1" t="str">
        <f t="shared" si="15"/>
        <v>фото</v>
      </c>
      <c r="C392" s="1"/>
      <c r="D392" s="98">
        <v>14190</v>
      </c>
      <c r="E392" s="99" t="s">
        <v>569</v>
      </c>
      <c r="F392" s="100" t="s">
        <v>1041</v>
      </c>
      <c r="G392" s="101" t="s">
        <v>1044</v>
      </c>
      <c r="H392" s="103" t="s">
        <v>694</v>
      </c>
      <c r="I392" s="103" t="s">
        <v>1765</v>
      </c>
      <c r="J392" s="102">
        <v>534.5</v>
      </c>
      <c r="K392" s="133">
        <v>1</v>
      </c>
      <c r="L392" s="87"/>
      <c r="M392" s="131">
        <f t="shared" si="14"/>
        <v>0</v>
      </c>
      <c r="N392" s="132"/>
      <c r="O392" s="170"/>
      <c r="P392" s="170"/>
      <c r="Q392" s="97" t="s">
        <v>569</v>
      </c>
      <c r="R392" s="19"/>
      <c r="S392" s="2"/>
      <c r="T392" s="20"/>
      <c r="U392" s="13"/>
      <c r="V392" s="26"/>
    </row>
    <row r="393" spans="1:22" ht="32.25" customHeight="1" x14ac:dyDescent="0.2">
      <c r="A393" s="23">
        <v>377</v>
      </c>
      <c r="B393" s="1" t="str">
        <f t="shared" si="15"/>
        <v>фото</v>
      </c>
      <c r="C393" s="1"/>
      <c r="D393" s="98">
        <v>6190</v>
      </c>
      <c r="E393" s="99" t="s">
        <v>570</v>
      </c>
      <c r="F393" s="100" t="s">
        <v>1045</v>
      </c>
      <c r="G393" s="101" t="s">
        <v>1046</v>
      </c>
      <c r="H393" s="103" t="s">
        <v>558</v>
      </c>
      <c r="I393" s="103" t="s">
        <v>1765</v>
      </c>
      <c r="J393" s="102">
        <v>207.4</v>
      </c>
      <c r="K393" s="133">
        <v>5</v>
      </c>
      <c r="L393" s="87"/>
      <c r="M393" s="131">
        <f t="shared" si="14"/>
        <v>0</v>
      </c>
      <c r="N393" s="132"/>
      <c r="O393" s="170"/>
      <c r="P393" s="170"/>
      <c r="Q393" s="97" t="s">
        <v>570</v>
      </c>
      <c r="R393" s="19"/>
      <c r="S393" s="2"/>
      <c r="T393" s="20"/>
      <c r="U393" s="13"/>
      <c r="V393" s="26"/>
    </row>
    <row r="394" spans="1:22" ht="32.25" customHeight="1" x14ac:dyDescent="0.2">
      <c r="A394" s="23">
        <v>378</v>
      </c>
      <c r="B394" s="1" t="str">
        <f t="shared" si="15"/>
        <v>фото</v>
      </c>
      <c r="C394" s="1"/>
      <c r="D394" s="98">
        <v>14414</v>
      </c>
      <c r="E394" s="99" t="s">
        <v>1493</v>
      </c>
      <c r="F394" s="100" t="s">
        <v>1045</v>
      </c>
      <c r="G394" s="101" t="s">
        <v>1494</v>
      </c>
      <c r="H394" s="103" t="s">
        <v>557</v>
      </c>
      <c r="I394" s="103" t="s">
        <v>1765</v>
      </c>
      <c r="J394" s="102">
        <v>229.9</v>
      </c>
      <c r="K394" s="133">
        <v>5</v>
      </c>
      <c r="L394" s="87"/>
      <c r="M394" s="131">
        <f t="shared" si="14"/>
        <v>0</v>
      </c>
      <c r="N394" s="132"/>
      <c r="O394" s="170"/>
      <c r="P394" s="170"/>
      <c r="Q394" s="97" t="s">
        <v>1493</v>
      </c>
      <c r="R394" s="19"/>
      <c r="S394" s="2"/>
      <c r="T394" s="20"/>
      <c r="U394" s="13"/>
      <c r="V394" s="26"/>
    </row>
    <row r="395" spans="1:22" ht="32.25" customHeight="1" x14ac:dyDescent="0.2">
      <c r="A395" s="23">
        <v>379</v>
      </c>
      <c r="B395" s="1" t="str">
        <f t="shared" si="15"/>
        <v>фото</v>
      </c>
      <c r="C395" s="1"/>
      <c r="D395" s="98">
        <v>6191</v>
      </c>
      <c r="E395" s="99" t="s">
        <v>571</v>
      </c>
      <c r="F395" s="100" t="s">
        <v>1045</v>
      </c>
      <c r="G395" s="101" t="s">
        <v>229</v>
      </c>
      <c r="H395" s="103" t="s">
        <v>558</v>
      </c>
      <c r="I395" s="103" t="s">
        <v>1765</v>
      </c>
      <c r="J395" s="102">
        <v>229.9</v>
      </c>
      <c r="K395" s="133">
        <v>5</v>
      </c>
      <c r="L395" s="87"/>
      <c r="M395" s="131">
        <f t="shared" si="14"/>
        <v>0</v>
      </c>
      <c r="N395" s="132" t="s">
        <v>1238</v>
      </c>
      <c r="O395" s="170"/>
      <c r="P395" s="170"/>
      <c r="Q395" s="97" t="s">
        <v>571</v>
      </c>
      <c r="R395" s="19"/>
      <c r="S395" s="2"/>
      <c r="T395" s="20"/>
      <c r="U395" s="13"/>
      <c r="V395" s="26"/>
    </row>
    <row r="396" spans="1:22" ht="32.25" customHeight="1" x14ac:dyDescent="0.2">
      <c r="A396" s="23">
        <v>380</v>
      </c>
      <c r="B396" s="1" t="str">
        <f t="shared" si="15"/>
        <v>фото</v>
      </c>
      <c r="C396" s="1"/>
      <c r="D396" s="98">
        <v>6192</v>
      </c>
      <c r="E396" s="99" t="s">
        <v>1495</v>
      </c>
      <c r="F396" s="100" t="s">
        <v>1045</v>
      </c>
      <c r="G396" s="101" t="s">
        <v>1496</v>
      </c>
      <c r="H396" s="103" t="s">
        <v>557</v>
      </c>
      <c r="I396" s="103" t="s">
        <v>1765</v>
      </c>
      <c r="J396" s="102">
        <v>229.9</v>
      </c>
      <c r="K396" s="133">
        <v>5</v>
      </c>
      <c r="L396" s="87"/>
      <c r="M396" s="131">
        <f t="shared" si="14"/>
        <v>0</v>
      </c>
      <c r="N396" s="132"/>
      <c r="O396" s="170"/>
      <c r="P396" s="170"/>
      <c r="Q396" s="97" t="s">
        <v>1495</v>
      </c>
      <c r="R396" s="19"/>
      <c r="S396" s="2"/>
      <c r="T396" s="20"/>
      <c r="U396" s="13"/>
      <c r="V396" s="26"/>
    </row>
    <row r="397" spans="1:22" ht="32.25" customHeight="1" x14ac:dyDescent="0.2">
      <c r="A397" s="23">
        <v>381</v>
      </c>
      <c r="B397" s="1" t="str">
        <f t="shared" si="15"/>
        <v>фото</v>
      </c>
      <c r="C397" s="1"/>
      <c r="D397" s="98">
        <v>6193</v>
      </c>
      <c r="E397" s="99" t="s">
        <v>572</v>
      </c>
      <c r="F397" s="100" t="s">
        <v>1045</v>
      </c>
      <c r="G397" s="101" t="s">
        <v>1047</v>
      </c>
      <c r="H397" s="103" t="s">
        <v>558</v>
      </c>
      <c r="I397" s="103" t="s">
        <v>1765</v>
      </c>
      <c r="J397" s="102">
        <v>207.4</v>
      </c>
      <c r="K397" s="133">
        <v>5</v>
      </c>
      <c r="L397" s="87"/>
      <c r="M397" s="131">
        <f t="shared" si="14"/>
        <v>0</v>
      </c>
      <c r="N397" s="132"/>
      <c r="O397" s="170"/>
      <c r="P397" s="170"/>
      <c r="Q397" s="97" t="s">
        <v>572</v>
      </c>
      <c r="R397" s="19"/>
      <c r="S397" s="2"/>
      <c r="T397" s="20"/>
      <c r="U397" s="13"/>
      <c r="V397" s="26"/>
    </row>
    <row r="398" spans="1:22" ht="32.25" customHeight="1" x14ac:dyDescent="0.2">
      <c r="A398" s="23">
        <v>382</v>
      </c>
      <c r="B398" s="1" t="str">
        <f t="shared" si="15"/>
        <v>фото</v>
      </c>
      <c r="C398" s="1"/>
      <c r="D398" s="98">
        <v>6199</v>
      </c>
      <c r="E398" s="99" t="s">
        <v>573</v>
      </c>
      <c r="F398" s="100" t="s">
        <v>1045</v>
      </c>
      <c r="G398" s="101" t="s">
        <v>198</v>
      </c>
      <c r="H398" s="103" t="s">
        <v>558</v>
      </c>
      <c r="I398" s="103" t="s">
        <v>1765</v>
      </c>
      <c r="J398" s="102">
        <v>207.4</v>
      </c>
      <c r="K398" s="133">
        <v>5</v>
      </c>
      <c r="L398" s="87"/>
      <c r="M398" s="131">
        <f t="shared" si="14"/>
        <v>0</v>
      </c>
      <c r="N398" s="132"/>
      <c r="O398" s="170"/>
      <c r="P398" s="170"/>
      <c r="Q398" s="97" t="s">
        <v>573</v>
      </c>
      <c r="R398" s="19"/>
      <c r="S398" s="2"/>
      <c r="T398" s="20"/>
      <c r="U398" s="13"/>
      <c r="V398" s="26"/>
    </row>
    <row r="399" spans="1:22" ht="32.25" customHeight="1" x14ac:dyDescent="0.2">
      <c r="A399" s="23">
        <v>383</v>
      </c>
      <c r="B399" s="1" t="str">
        <f t="shared" si="15"/>
        <v>фото</v>
      </c>
      <c r="C399" s="1"/>
      <c r="D399" s="98">
        <v>14416</v>
      </c>
      <c r="E399" s="99" t="s">
        <v>1497</v>
      </c>
      <c r="F399" s="100" t="s">
        <v>1045</v>
      </c>
      <c r="G399" s="101" t="s">
        <v>1498</v>
      </c>
      <c r="H399" s="103" t="s">
        <v>557</v>
      </c>
      <c r="I399" s="103" t="s">
        <v>1765</v>
      </c>
      <c r="J399" s="102">
        <v>229.9</v>
      </c>
      <c r="K399" s="133">
        <v>5</v>
      </c>
      <c r="L399" s="87"/>
      <c r="M399" s="131">
        <f t="shared" si="14"/>
        <v>0</v>
      </c>
      <c r="N399" s="132"/>
      <c r="O399" s="170"/>
      <c r="P399" s="170"/>
      <c r="Q399" s="97" t="s">
        <v>1497</v>
      </c>
      <c r="R399" s="19"/>
      <c r="S399" s="2"/>
      <c r="T399" s="20"/>
      <c r="U399" s="13"/>
      <c r="V399" s="26"/>
    </row>
    <row r="400" spans="1:22" ht="32.25" customHeight="1" x14ac:dyDescent="0.2">
      <c r="A400" s="23">
        <v>384</v>
      </c>
      <c r="B400" s="1" t="str">
        <f t="shared" si="15"/>
        <v>фото</v>
      </c>
      <c r="C400" s="1"/>
      <c r="D400" s="98">
        <v>6206</v>
      </c>
      <c r="E400" s="99" t="s">
        <v>574</v>
      </c>
      <c r="F400" s="100" t="s">
        <v>1045</v>
      </c>
      <c r="G400" s="101" t="s">
        <v>1048</v>
      </c>
      <c r="H400" s="103" t="s">
        <v>558</v>
      </c>
      <c r="I400" s="103" t="s">
        <v>1765</v>
      </c>
      <c r="J400" s="102">
        <v>207.4</v>
      </c>
      <c r="K400" s="133">
        <v>5</v>
      </c>
      <c r="L400" s="87"/>
      <c r="M400" s="131">
        <f t="shared" si="14"/>
        <v>0</v>
      </c>
      <c r="N400" s="132"/>
      <c r="O400" s="170"/>
      <c r="P400" s="170"/>
      <c r="Q400" s="97" t="s">
        <v>574</v>
      </c>
      <c r="R400" s="19"/>
      <c r="S400" s="2"/>
      <c r="T400" s="20"/>
      <c r="U400" s="13"/>
      <c r="V400" s="26"/>
    </row>
    <row r="401" spans="1:22" ht="32.25" customHeight="1" x14ac:dyDescent="0.2">
      <c r="A401" s="23">
        <v>385</v>
      </c>
      <c r="B401" s="1" t="str">
        <f t="shared" si="15"/>
        <v>фото</v>
      </c>
      <c r="C401" s="1"/>
      <c r="D401" s="98">
        <v>12828</v>
      </c>
      <c r="E401" s="99" t="s">
        <v>574</v>
      </c>
      <c r="F401" s="100" t="s">
        <v>1045</v>
      </c>
      <c r="G401" s="101" t="s">
        <v>1048</v>
      </c>
      <c r="H401" s="103" t="s">
        <v>694</v>
      </c>
      <c r="I401" s="103" t="s">
        <v>1765</v>
      </c>
      <c r="J401" s="102">
        <v>534.5</v>
      </c>
      <c r="K401" s="133">
        <v>1</v>
      </c>
      <c r="L401" s="87"/>
      <c r="M401" s="131">
        <f t="shared" si="14"/>
        <v>0</v>
      </c>
      <c r="N401" s="132"/>
      <c r="O401" s="170"/>
      <c r="P401" s="170"/>
      <c r="Q401" s="97" t="s">
        <v>574</v>
      </c>
      <c r="R401" s="19"/>
      <c r="S401" s="2"/>
      <c r="T401" s="20"/>
      <c r="U401" s="13"/>
      <c r="V401" s="26"/>
    </row>
    <row r="402" spans="1:22" ht="32.25" customHeight="1" x14ac:dyDescent="0.2">
      <c r="A402" s="23">
        <v>386</v>
      </c>
      <c r="B402" s="1" t="str">
        <f t="shared" si="15"/>
        <v>фото</v>
      </c>
      <c r="C402" s="1"/>
      <c r="D402" s="98">
        <v>14417</v>
      </c>
      <c r="E402" s="99" t="s">
        <v>1499</v>
      </c>
      <c r="F402" s="100" t="s">
        <v>1045</v>
      </c>
      <c r="G402" s="101" t="s">
        <v>1500</v>
      </c>
      <c r="H402" s="103" t="s">
        <v>557</v>
      </c>
      <c r="I402" s="103" t="s">
        <v>1765</v>
      </c>
      <c r="J402" s="102">
        <v>229.9</v>
      </c>
      <c r="K402" s="133">
        <v>5</v>
      </c>
      <c r="L402" s="87"/>
      <c r="M402" s="131">
        <f t="shared" si="14"/>
        <v>0</v>
      </c>
      <c r="N402" s="132"/>
      <c r="O402" s="170"/>
      <c r="P402" s="170"/>
      <c r="Q402" s="97" t="s">
        <v>1499</v>
      </c>
      <c r="R402" s="19"/>
      <c r="S402" s="2"/>
      <c r="T402" s="20"/>
      <c r="U402" s="13"/>
      <c r="V402" s="26"/>
    </row>
    <row r="403" spans="1:22" ht="32.25" customHeight="1" x14ac:dyDescent="0.2">
      <c r="A403" s="23">
        <v>387</v>
      </c>
      <c r="B403" s="1" t="str">
        <f t="shared" si="15"/>
        <v>фото</v>
      </c>
      <c r="C403" s="1"/>
      <c r="D403" s="98">
        <v>6212</v>
      </c>
      <c r="E403" s="99" t="s">
        <v>1501</v>
      </c>
      <c r="F403" s="100" t="s">
        <v>1045</v>
      </c>
      <c r="G403" s="101" t="s">
        <v>1502</v>
      </c>
      <c r="H403" s="103" t="s">
        <v>558</v>
      </c>
      <c r="I403" s="103" t="s">
        <v>1765</v>
      </c>
      <c r="J403" s="102">
        <v>207.4</v>
      </c>
      <c r="K403" s="133">
        <v>5</v>
      </c>
      <c r="L403" s="87"/>
      <c r="M403" s="131">
        <f t="shared" si="14"/>
        <v>0</v>
      </c>
      <c r="N403" s="132"/>
      <c r="O403" s="170"/>
      <c r="P403" s="170"/>
      <c r="Q403" s="97" t="s">
        <v>1501</v>
      </c>
      <c r="R403" s="19"/>
      <c r="S403" s="2"/>
      <c r="T403" s="20"/>
      <c r="U403" s="13"/>
      <c r="V403" s="26"/>
    </row>
    <row r="404" spans="1:22" ht="32.25" customHeight="1" x14ac:dyDescent="0.2">
      <c r="A404" s="23">
        <v>388</v>
      </c>
      <c r="B404" s="1" t="str">
        <f t="shared" si="15"/>
        <v>фото</v>
      </c>
      <c r="C404" s="1"/>
      <c r="D404" s="98">
        <v>6564</v>
      </c>
      <c r="E404" s="99" t="s">
        <v>750</v>
      </c>
      <c r="F404" s="100" t="s">
        <v>1045</v>
      </c>
      <c r="G404" s="101" t="s">
        <v>1049</v>
      </c>
      <c r="H404" s="103" t="s">
        <v>558</v>
      </c>
      <c r="I404" s="103" t="s">
        <v>1765</v>
      </c>
      <c r="J404" s="102">
        <v>207.4</v>
      </c>
      <c r="K404" s="133">
        <v>5</v>
      </c>
      <c r="L404" s="87"/>
      <c r="M404" s="131">
        <f t="shared" si="14"/>
        <v>0</v>
      </c>
      <c r="N404" s="132"/>
      <c r="O404" s="170"/>
      <c r="P404" s="170"/>
      <c r="Q404" s="97" t="s">
        <v>750</v>
      </c>
      <c r="R404" s="19"/>
      <c r="S404" s="2"/>
      <c r="T404" s="20"/>
      <c r="U404" s="13"/>
      <c r="V404" s="26"/>
    </row>
    <row r="405" spans="1:22" ht="32.25" customHeight="1" x14ac:dyDescent="0.2">
      <c r="A405" s="23">
        <v>389</v>
      </c>
      <c r="B405" s="1" t="str">
        <f t="shared" si="15"/>
        <v>фото</v>
      </c>
      <c r="C405" s="1"/>
      <c r="D405" s="98">
        <v>14419</v>
      </c>
      <c r="E405" s="99" t="s">
        <v>1503</v>
      </c>
      <c r="F405" s="100" t="s">
        <v>1050</v>
      </c>
      <c r="G405" s="101" t="s">
        <v>991</v>
      </c>
      <c r="H405" s="103" t="s">
        <v>694</v>
      </c>
      <c r="I405" s="103" t="s">
        <v>1765</v>
      </c>
      <c r="J405" s="102">
        <v>534.5</v>
      </c>
      <c r="K405" s="133">
        <v>1</v>
      </c>
      <c r="L405" s="87"/>
      <c r="M405" s="131">
        <f t="shared" si="14"/>
        <v>0</v>
      </c>
      <c r="N405" s="132" t="s">
        <v>1238</v>
      </c>
      <c r="O405" s="170"/>
      <c r="P405" s="170"/>
      <c r="Q405" s="97" t="s">
        <v>1503</v>
      </c>
      <c r="R405" s="19"/>
      <c r="S405" s="2"/>
      <c r="T405" s="20"/>
      <c r="U405" s="13"/>
      <c r="V405" s="26"/>
    </row>
    <row r="406" spans="1:22" ht="32.25" customHeight="1" x14ac:dyDescent="0.2">
      <c r="A406" s="23">
        <v>390</v>
      </c>
      <c r="B406" s="1" t="str">
        <f t="shared" si="15"/>
        <v>фото</v>
      </c>
      <c r="C406" s="1"/>
      <c r="D406" s="98">
        <v>5607</v>
      </c>
      <c r="E406" s="99" t="s">
        <v>1504</v>
      </c>
      <c r="F406" s="100" t="s">
        <v>1050</v>
      </c>
      <c r="G406" s="101" t="s">
        <v>1505</v>
      </c>
      <c r="H406" s="103" t="s">
        <v>558</v>
      </c>
      <c r="I406" s="103" t="s">
        <v>1765</v>
      </c>
      <c r="J406" s="102">
        <v>231.5</v>
      </c>
      <c r="K406" s="133">
        <v>5</v>
      </c>
      <c r="L406" s="87"/>
      <c r="M406" s="131">
        <f t="shared" si="14"/>
        <v>0</v>
      </c>
      <c r="N406" s="132"/>
      <c r="O406" s="170"/>
      <c r="P406" s="170"/>
      <c r="Q406" s="97" t="s">
        <v>1504</v>
      </c>
      <c r="R406" s="19"/>
      <c r="S406" s="2"/>
      <c r="T406" s="20"/>
      <c r="U406" s="13"/>
      <c r="V406" s="26"/>
    </row>
    <row r="407" spans="1:22" ht="32.25" customHeight="1" x14ac:dyDescent="0.2">
      <c r="A407" s="23">
        <v>391</v>
      </c>
      <c r="B407" s="1" t="str">
        <f t="shared" si="15"/>
        <v>фото</v>
      </c>
      <c r="C407" s="1"/>
      <c r="D407" s="98">
        <v>9277</v>
      </c>
      <c r="E407" s="99" t="s">
        <v>695</v>
      </c>
      <c r="F407" s="100" t="s">
        <v>1050</v>
      </c>
      <c r="G407" s="101" t="s">
        <v>1051</v>
      </c>
      <c r="H407" s="103" t="s">
        <v>558</v>
      </c>
      <c r="I407" s="103" t="s">
        <v>1765</v>
      </c>
      <c r="J407" s="102">
        <v>207.4</v>
      </c>
      <c r="K407" s="133">
        <v>5</v>
      </c>
      <c r="L407" s="87"/>
      <c r="M407" s="131">
        <f t="shared" si="14"/>
        <v>0</v>
      </c>
      <c r="N407" s="132"/>
      <c r="O407" s="170"/>
      <c r="P407" s="170"/>
      <c r="Q407" s="97" t="s">
        <v>695</v>
      </c>
      <c r="R407" s="19"/>
      <c r="S407" s="2"/>
      <c r="T407" s="20"/>
      <c r="U407" s="13"/>
      <c r="V407" s="26"/>
    </row>
    <row r="408" spans="1:22" ht="32.25" customHeight="1" x14ac:dyDescent="0.2">
      <c r="A408" s="23">
        <v>392</v>
      </c>
      <c r="B408" s="1" t="str">
        <f t="shared" si="15"/>
        <v>фото</v>
      </c>
      <c r="C408" s="1"/>
      <c r="D408" s="98">
        <v>6223</v>
      </c>
      <c r="E408" s="99" t="s">
        <v>575</v>
      </c>
      <c r="F408" s="100" t="s">
        <v>1052</v>
      </c>
      <c r="G408" s="101" t="s">
        <v>1053</v>
      </c>
      <c r="H408" s="103" t="s">
        <v>558</v>
      </c>
      <c r="I408" s="103" t="s">
        <v>1765</v>
      </c>
      <c r="J408" s="102">
        <v>207.4</v>
      </c>
      <c r="K408" s="133">
        <v>5</v>
      </c>
      <c r="L408" s="87"/>
      <c r="M408" s="131">
        <f t="shared" si="14"/>
        <v>0</v>
      </c>
      <c r="N408" s="132"/>
      <c r="O408" s="170"/>
      <c r="P408" s="170"/>
      <c r="Q408" s="97" t="s">
        <v>575</v>
      </c>
      <c r="R408" s="19"/>
      <c r="S408" s="2"/>
      <c r="T408" s="20"/>
      <c r="U408" s="13"/>
      <c r="V408" s="26"/>
    </row>
    <row r="409" spans="1:22" ht="32.25" customHeight="1" x14ac:dyDescent="0.2">
      <c r="A409" s="23">
        <v>393</v>
      </c>
      <c r="B409" s="1" t="str">
        <f t="shared" si="15"/>
        <v>фото</v>
      </c>
      <c r="C409" s="1"/>
      <c r="D409" s="98">
        <v>6227</v>
      </c>
      <c r="E409" s="99" t="s">
        <v>576</v>
      </c>
      <c r="F409" s="100" t="s">
        <v>1052</v>
      </c>
      <c r="G409" s="101" t="s">
        <v>1054</v>
      </c>
      <c r="H409" s="103" t="s">
        <v>558</v>
      </c>
      <c r="I409" s="103" t="s">
        <v>1765</v>
      </c>
      <c r="J409" s="102">
        <v>223.4</v>
      </c>
      <c r="K409" s="133">
        <v>5</v>
      </c>
      <c r="L409" s="87"/>
      <c r="M409" s="131">
        <f t="shared" si="14"/>
        <v>0</v>
      </c>
      <c r="N409" s="132"/>
      <c r="O409" s="170"/>
      <c r="P409" s="170"/>
      <c r="Q409" s="97" t="s">
        <v>576</v>
      </c>
      <c r="R409" s="19"/>
      <c r="S409" s="2"/>
      <c r="T409" s="20"/>
      <c r="U409" s="13"/>
      <c r="V409" s="26"/>
    </row>
    <row r="410" spans="1:22" ht="32.25" customHeight="1" x14ac:dyDescent="0.2">
      <c r="A410" s="23">
        <v>394</v>
      </c>
      <c r="B410" s="1" t="str">
        <f t="shared" si="15"/>
        <v>фото</v>
      </c>
      <c r="C410" s="1"/>
      <c r="D410" s="98">
        <v>14423</v>
      </c>
      <c r="E410" s="99" t="s">
        <v>576</v>
      </c>
      <c r="F410" s="100" t="s">
        <v>1052</v>
      </c>
      <c r="G410" s="101" t="s">
        <v>1054</v>
      </c>
      <c r="H410" s="103" t="s">
        <v>694</v>
      </c>
      <c r="I410" s="103" t="s">
        <v>1765</v>
      </c>
      <c r="J410" s="102">
        <v>534.5</v>
      </c>
      <c r="K410" s="133">
        <v>1</v>
      </c>
      <c r="L410" s="87"/>
      <c r="M410" s="131">
        <f t="shared" si="14"/>
        <v>0</v>
      </c>
      <c r="N410" s="132" t="s">
        <v>1238</v>
      </c>
      <c r="O410" s="170"/>
      <c r="P410" s="170"/>
      <c r="Q410" s="97" t="s">
        <v>576</v>
      </c>
      <c r="R410" s="19"/>
      <c r="S410" s="2"/>
      <c r="T410" s="20"/>
      <c r="U410" s="13"/>
      <c r="V410" s="26"/>
    </row>
    <row r="411" spans="1:22" ht="32.25" customHeight="1" x14ac:dyDescent="0.2">
      <c r="A411" s="23">
        <v>395</v>
      </c>
      <c r="B411" s="1" t="str">
        <f t="shared" si="15"/>
        <v>фото</v>
      </c>
      <c r="C411" s="1"/>
      <c r="D411" s="98">
        <v>14425</v>
      </c>
      <c r="E411" s="99" t="s">
        <v>1006</v>
      </c>
      <c r="F411" s="100" t="s">
        <v>1052</v>
      </c>
      <c r="G411" s="101" t="s">
        <v>1055</v>
      </c>
      <c r="H411" s="103" t="s">
        <v>557</v>
      </c>
      <c r="I411" s="103" t="s">
        <v>1765</v>
      </c>
      <c r="J411" s="102">
        <v>249.2</v>
      </c>
      <c r="K411" s="133">
        <v>5</v>
      </c>
      <c r="L411" s="87"/>
      <c r="M411" s="131">
        <f t="shared" si="14"/>
        <v>0</v>
      </c>
      <c r="N411" s="132"/>
      <c r="O411" s="170"/>
      <c r="P411" s="170"/>
      <c r="Q411" s="97" t="s">
        <v>1006</v>
      </c>
      <c r="R411" s="19"/>
      <c r="S411" s="2"/>
      <c r="T411" s="20"/>
      <c r="U411" s="13"/>
      <c r="V411" s="26"/>
    </row>
    <row r="412" spans="1:22" ht="32.25" customHeight="1" x14ac:dyDescent="0.2">
      <c r="A412" s="23">
        <v>396</v>
      </c>
      <c r="B412" s="1" t="str">
        <f t="shared" si="15"/>
        <v>фото</v>
      </c>
      <c r="C412" s="1"/>
      <c r="D412" s="98">
        <v>6234</v>
      </c>
      <c r="E412" s="99" t="s">
        <v>577</v>
      </c>
      <c r="F412" s="100" t="s">
        <v>1052</v>
      </c>
      <c r="G412" s="101" t="s">
        <v>685</v>
      </c>
      <c r="H412" s="103" t="s">
        <v>558</v>
      </c>
      <c r="I412" s="103" t="s">
        <v>1765</v>
      </c>
      <c r="J412" s="102">
        <v>223.4</v>
      </c>
      <c r="K412" s="133">
        <v>5</v>
      </c>
      <c r="L412" s="87"/>
      <c r="M412" s="131">
        <f t="shared" si="14"/>
        <v>0</v>
      </c>
      <c r="N412" s="132"/>
      <c r="O412" s="170"/>
      <c r="P412" s="170"/>
      <c r="Q412" s="97" t="s">
        <v>577</v>
      </c>
      <c r="R412" s="19"/>
      <c r="S412" s="2"/>
      <c r="T412" s="20"/>
      <c r="U412" s="13"/>
      <c r="V412" s="26"/>
    </row>
    <row r="413" spans="1:22" ht="32.25" customHeight="1" x14ac:dyDescent="0.2">
      <c r="A413" s="23">
        <v>397</v>
      </c>
      <c r="B413" s="1" t="str">
        <f t="shared" si="15"/>
        <v>фото</v>
      </c>
      <c r="C413" s="1"/>
      <c r="D413" s="98">
        <v>6422</v>
      </c>
      <c r="E413" s="99" t="s">
        <v>806</v>
      </c>
      <c r="F413" s="100" t="s">
        <v>1052</v>
      </c>
      <c r="G413" s="101" t="s">
        <v>1056</v>
      </c>
      <c r="H413" s="103" t="s">
        <v>557</v>
      </c>
      <c r="I413" s="103" t="s">
        <v>1765</v>
      </c>
      <c r="J413" s="102">
        <v>234.7</v>
      </c>
      <c r="K413" s="133">
        <v>5</v>
      </c>
      <c r="L413" s="87"/>
      <c r="M413" s="131">
        <f t="shared" si="14"/>
        <v>0</v>
      </c>
      <c r="N413" s="132"/>
      <c r="O413" s="170"/>
      <c r="P413" s="170"/>
      <c r="Q413" s="97" t="s">
        <v>806</v>
      </c>
      <c r="R413" s="19"/>
      <c r="S413" s="2"/>
      <c r="T413" s="20"/>
      <c r="U413" s="13"/>
      <c r="V413" s="26"/>
    </row>
    <row r="414" spans="1:22" ht="32.25" customHeight="1" x14ac:dyDescent="0.2">
      <c r="A414" s="23">
        <v>398</v>
      </c>
      <c r="B414" s="1" t="str">
        <f t="shared" si="15"/>
        <v>фото</v>
      </c>
      <c r="C414" s="1"/>
      <c r="D414" s="98">
        <v>6235</v>
      </c>
      <c r="E414" s="99" t="s">
        <v>578</v>
      </c>
      <c r="F414" s="100" t="s">
        <v>1052</v>
      </c>
      <c r="G414" s="101" t="s">
        <v>1057</v>
      </c>
      <c r="H414" s="103" t="s">
        <v>557</v>
      </c>
      <c r="I414" s="103" t="s">
        <v>1765</v>
      </c>
      <c r="J414" s="102">
        <v>287.8</v>
      </c>
      <c r="K414" s="133">
        <v>5</v>
      </c>
      <c r="L414" s="87"/>
      <c r="M414" s="131">
        <f t="shared" si="14"/>
        <v>0</v>
      </c>
      <c r="N414" s="132"/>
      <c r="O414" s="170"/>
      <c r="P414" s="170"/>
      <c r="Q414" s="97" t="s">
        <v>578</v>
      </c>
      <c r="R414" s="19"/>
      <c r="S414" s="2"/>
      <c r="T414" s="20"/>
      <c r="U414" s="13"/>
      <c r="V414" s="26"/>
    </row>
    <row r="415" spans="1:22" ht="32.25" customHeight="1" x14ac:dyDescent="0.2">
      <c r="A415" s="23">
        <v>399</v>
      </c>
      <c r="B415" s="1" t="str">
        <f t="shared" si="15"/>
        <v>фото</v>
      </c>
      <c r="C415" s="1"/>
      <c r="D415" s="98">
        <v>14194</v>
      </c>
      <c r="E415" s="99" t="s">
        <v>578</v>
      </c>
      <c r="F415" s="100" t="s">
        <v>1052</v>
      </c>
      <c r="G415" s="101" t="s">
        <v>1057</v>
      </c>
      <c r="H415" s="103" t="s">
        <v>694</v>
      </c>
      <c r="I415" s="103" t="s">
        <v>1765</v>
      </c>
      <c r="J415" s="102">
        <v>574.70000000000005</v>
      </c>
      <c r="K415" s="133">
        <v>1</v>
      </c>
      <c r="L415" s="87"/>
      <c r="M415" s="131">
        <f t="shared" si="14"/>
        <v>0</v>
      </c>
      <c r="N415" s="132"/>
      <c r="O415" s="170"/>
      <c r="P415" s="170"/>
      <c r="Q415" s="97" t="s">
        <v>578</v>
      </c>
      <c r="R415" s="19"/>
      <c r="S415" s="2"/>
      <c r="T415" s="20"/>
      <c r="U415" s="13"/>
      <c r="V415" s="26"/>
    </row>
    <row r="416" spans="1:22" ht="32.25" customHeight="1" x14ac:dyDescent="0.2">
      <c r="A416" s="23">
        <v>400</v>
      </c>
      <c r="B416" s="1" t="str">
        <f t="shared" si="15"/>
        <v>фото</v>
      </c>
      <c r="C416" s="1"/>
      <c r="D416" s="98">
        <v>6240</v>
      </c>
      <c r="E416" s="99" t="s">
        <v>579</v>
      </c>
      <c r="F416" s="100" t="s">
        <v>1052</v>
      </c>
      <c r="G416" s="101" t="s">
        <v>1058</v>
      </c>
      <c r="H416" s="103" t="s">
        <v>558</v>
      </c>
      <c r="I416" s="103" t="s">
        <v>1765</v>
      </c>
      <c r="J416" s="102">
        <v>223.4</v>
      </c>
      <c r="K416" s="133">
        <v>5</v>
      </c>
      <c r="L416" s="87"/>
      <c r="M416" s="131">
        <f t="shared" si="14"/>
        <v>0</v>
      </c>
      <c r="N416" s="132"/>
      <c r="O416" s="170"/>
      <c r="P416" s="170"/>
      <c r="Q416" s="97" t="s">
        <v>579</v>
      </c>
      <c r="R416" s="19"/>
      <c r="S416" s="2"/>
      <c r="T416" s="20"/>
      <c r="U416" s="13"/>
      <c r="V416" s="26"/>
    </row>
    <row r="417" spans="1:22" ht="32.25" customHeight="1" x14ac:dyDescent="0.2">
      <c r="A417" s="23">
        <v>401</v>
      </c>
      <c r="B417" s="1" t="str">
        <f t="shared" si="15"/>
        <v>фото</v>
      </c>
      <c r="C417" s="1"/>
      <c r="D417" s="98">
        <v>5608</v>
      </c>
      <c r="E417" s="99" t="s">
        <v>648</v>
      </c>
      <c r="F417" s="100" t="s">
        <v>1052</v>
      </c>
      <c r="G417" s="101" t="s">
        <v>1059</v>
      </c>
      <c r="H417" s="103" t="s">
        <v>558</v>
      </c>
      <c r="I417" s="103" t="s">
        <v>1765</v>
      </c>
      <c r="J417" s="102">
        <v>223.4</v>
      </c>
      <c r="K417" s="133">
        <v>5</v>
      </c>
      <c r="L417" s="87"/>
      <c r="M417" s="131">
        <f t="shared" si="14"/>
        <v>0</v>
      </c>
      <c r="N417" s="132"/>
      <c r="O417" s="170"/>
      <c r="P417" s="170"/>
      <c r="Q417" s="97" t="s">
        <v>648</v>
      </c>
      <c r="R417" s="19"/>
      <c r="S417" s="2"/>
      <c r="T417" s="20"/>
      <c r="U417" s="13"/>
      <c r="V417" s="26"/>
    </row>
    <row r="418" spans="1:22" ht="32.25" customHeight="1" x14ac:dyDescent="0.2">
      <c r="A418" s="23">
        <v>402</v>
      </c>
      <c r="B418" s="1" t="str">
        <f t="shared" si="15"/>
        <v>фото</v>
      </c>
      <c r="C418" s="1"/>
      <c r="D418" s="98">
        <v>6241</v>
      </c>
      <c r="E418" s="99" t="s">
        <v>580</v>
      </c>
      <c r="F418" s="100" t="s">
        <v>1052</v>
      </c>
      <c r="G418" s="101" t="s">
        <v>1060</v>
      </c>
      <c r="H418" s="103" t="s">
        <v>558</v>
      </c>
      <c r="I418" s="103" t="s">
        <v>1765</v>
      </c>
      <c r="J418" s="102">
        <v>223.4</v>
      </c>
      <c r="K418" s="133">
        <v>5</v>
      </c>
      <c r="L418" s="87"/>
      <c r="M418" s="131">
        <f t="shared" si="14"/>
        <v>0</v>
      </c>
      <c r="N418" s="132"/>
      <c r="O418" s="170"/>
      <c r="P418" s="170"/>
      <c r="Q418" s="97" t="s">
        <v>580</v>
      </c>
      <c r="R418" s="19"/>
      <c r="S418" s="2"/>
      <c r="T418" s="20"/>
      <c r="U418" s="13"/>
      <c r="V418" s="26"/>
    </row>
    <row r="419" spans="1:22" ht="32.25" customHeight="1" x14ac:dyDescent="0.2">
      <c r="A419" s="23">
        <v>403</v>
      </c>
      <c r="B419" s="1" t="str">
        <f t="shared" si="15"/>
        <v>фото</v>
      </c>
      <c r="C419" s="1"/>
      <c r="D419" s="98">
        <v>12833</v>
      </c>
      <c r="E419" s="99" t="s">
        <v>580</v>
      </c>
      <c r="F419" s="100" t="s">
        <v>1052</v>
      </c>
      <c r="G419" s="101" t="s">
        <v>1060</v>
      </c>
      <c r="H419" s="103" t="s">
        <v>694</v>
      </c>
      <c r="I419" s="103" t="s">
        <v>1765</v>
      </c>
      <c r="J419" s="102">
        <v>534.5</v>
      </c>
      <c r="K419" s="133">
        <v>1</v>
      </c>
      <c r="L419" s="87"/>
      <c r="M419" s="131">
        <f t="shared" ref="M419:M482" si="16">IFERROR(L419*J419,0)</f>
        <v>0</v>
      </c>
      <c r="N419" s="132"/>
      <c r="O419" s="170"/>
      <c r="P419" s="170"/>
      <c r="Q419" s="97" t="s">
        <v>580</v>
      </c>
      <c r="R419" s="19"/>
      <c r="S419" s="2"/>
      <c r="T419" s="20"/>
      <c r="U419" s="13"/>
      <c r="V419" s="26"/>
    </row>
    <row r="420" spans="1:22" ht="32.25" customHeight="1" x14ac:dyDescent="0.2">
      <c r="A420" s="23">
        <v>404</v>
      </c>
      <c r="B420" s="1" t="str">
        <f t="shared" ref="B420:B483" si="17">HYPERLINK("https://www.gardenbulbs.ru/images/Conifers/thumbnails/"&amp;Q420&amp;".jpg","фото")</f>
        <v>фото</v>
      </c>
      <c r="C420" s="1"/>
      <c r="D420" s="98">
        <v>12834</v>
      </c>
      <c r="E420" s="99" t="s">
        <v>1393</v>
      </c>
      <c r="F420" s="100" t="s">
        <v>1052</v>
      </c>
      <c r="G420" s="101" t="s">
        <v>1394</v>
      </c>
      <c r="H420" s="103" t="s">
        <v>558</v>
      </c>
      <c r="I420" s="103" t="s">
        <v>1765</v>
      </c>
      <c r="J420" s="102">
        <v>223.4</v>
      </c>
      <c r="K420" s="133">
        <v>5</v>
      </c>
      <c r="L420" s="87"/>
      <c r="M420" s="131">
        <f t="shared" si="16"/>
        <v>0</v>
      </c>
      <c r="N420" s="132" t="s">
        <v>1238</v>
      </c>
      <c r="O420" s="170"/>
      <c r="P420" s="170"/>
      <c r="Q420" s="97" t="s">
        <v>1393</v>
      </c>
      <c r="R420" s="19"/>
      <c r="S420" s="2"/>
      <c r="T420" s="20"/>
      <c r="U420" s="13"/>
      <c r="V420" s="26"/>
    </row>
    <row r="421" spans="1:22" ht="32.25" customHeight="1" x14ac:dyDescent="0.2">
      <c r="A421" s="23">
        <v>405</v>
      </c>
      <c r="B421" s="1" t="str">
        <f t="shared" si="17"/>
        <v>фото</v>
      </c>
      <c r="C421" s="1"/>
      <c r="D421" s="98">
        <v>6493</v>
      </c>
      <c r="E421" s="99" t="s">
        <v>1393</v>
      </c>
      <c r="F421" s="100" t="s">
        <v>1052</v>
      </c>
      <c r="G421" s="101" t="s">
        <v>1394</v>
      </c>
      <c r="H421" s="103" t="s">
        <v>694</v>
      </c>
      <c r="I421" s="103" t="s">
        <v>1765</v>
      </c>
      <c r="J421" s="102">
        <v>534.5</v>
      </c>
      <c r="K421" s="133">
        <v>1</v>
      </c>
      <c r="L421" s="87"/>
      <c r="M421" s="131">
        <f t="shared" si="16"/>
        <v>0</v>
      </c>
      <c r="N421" s="132" t="s">
        <v>1238</v>
      </c>
      <c r="O421" s="170"/>
      <c r="P421" s="170"/>
      <c r="Q421" s="97" t="s">
        <v>1393</v>
      </c>
      <c r="R421" s="19"/>
      <c r="S421" s="2"/>
      <c r="T421" s="20"/>
      <c r="U421" s="13"/>
      <c r="V421" s="26"/>
    </row>
    <row r="422" spans="1:22" ht="32.25" customHeight="1" x14ac:dyDescent="0.2">
      <c r="A422" s="23">
        <v>406</v>
      </c>
      <c r="B422" s="1" t="str">
        <f t="shared" si="17"/>
        <v>фото</v>
      </c>
      <c r="C422" s="1"/>
      <c r="D422" s="98">
        <v>6244</v>
      </c>
      <c r="E422" s="99" t="s">
        <v>581</v>
      </c>
      <c r="F422" s="100" t="s">
        <v>1052</v>
      </c>
      <c r="G422" s="101" t="s">
        <v>1061</v>
      </c>
      <c r="H422" s="103" t="s">
        <v>558</v>
      </c>
      <c r="I422" s="103" t="s">
        <v>1765</v>
      </c>
      <c r="J422" s="102">
        <v>223.4</v>
      </c>
      <c r="K422" s="133">
        <v>5</v>
      </c>
      <c r="L422" s="87"/>
      <c r="M422" s="131">
        <f t="shared" si="16"/>
        <v>0</v>
      </c>
      <c r="N422" s="132"/>
      <c r="O422" s="170"/>
      <c r="P422" s="170"/>
      <c r="Q422" s="97" t="s">
        <v>581</v>
      </c>
      <c r="R422" s="19"/>
      <c r="S422" s="2"/>
      <c r="T422" s="20"/>
      <c r="U422" s="13"/>
      <c r="V422" s="26"/>
    </row>
    <row r="423" spans="1:22" ht="32.25" customHeight="1" x14ac:dyDescent="0.2">
      <c r="A423" s="23">
        <v>407</v>
      </c>
      <c r="B423" s="1" t="str">
        <f t="shared" si="17"/>
        <v>фото</v>
      </c>
      <c r="C423" s="1"/>
      <c r="D423" s="98">
        <v>11307</v>
      </c>
      <c r="E423" s="99" t="s">
        <v>581</v>
      </c>
      <c r="F423" s="100" t="s">
        <v>1052</v>
      </c>
      <c r="G423" s="101" t="s">
        <v>1061</v>
      </c>
      <c r="H423" s="103" t="s">
        <v>694</v>
      </c>
      <c r="I423" s="103" t="s">
        <v>1765</v>
      </c>
      <c r="J423" s="102">
        <v>534.5</v>
      </c>
      <c r="K423" s="133">
        <v>1</v>
      </c>
      <c r="L423" s="87"/>
      <c r="M423" s="131">
        <f t="shared" si="16"/>
        <v>0</v>
      </c>
      <c r="N423" s="132" t="s">
        <v>1238</v>
      </c>
      <c r="O423" s="170"/>
      <c r="P423" s="170"/>
      <c r="Q423" s="97" t="s">
        <v>581</v>
      </c>
      <c r="R423" s="19"/>
      <c r="S423" s="2"/>
      <c r="T423" s="20"/>
      <c r="U423" s="13"/>
      <c r="V423" s="26"/>
    </row>
    <row r="424" spans="1:22" ht="32.25" customHeight="1" x14ac:dyDescent="0.2">
      <c r="A424" s="23">
        <v>408</v>
      </c>
      <c r="B424" s="1" t="str">
        <f t="shared" si="17"/>
        <v>фото</v>
      </c>
      <c r="C424" s="1"/>
      <c r="D424" s="98">
        <v>6184</v>
      </c>
      <c r="E424" s="99" t="s">
        <v>1506</v>
      </c>
      <c r="F424" s="100" t="s">
        <v>1062</v>
      </c>
      <c r="G424" s="101" t="s">
        <v>1507</v>
      </c>
      <c r="H424" s="103" t="s">
        <v>558</v>
      </c>
      <c r="I424" s="103" t="s">
        <v>1765</v>
      </c>
      <c r="J424" s="102">
        <v>207.4</v>
      </c>
      <c r="K424" s="133">
        <v>5</v>
      </c>
      <c r="L424" s="87"/>
      <c r="M424" s="131">
        <f t="shared" si="16"/>
        <v>0</v>
      </c>
      <c r="N424" s="132"/>
      <c r="O424" s="170"/>
      <c r="P424" s="170"/>
      <c r="Q424" s="97" t="s">
        <v>1506</v>
      </c>
      <c r="R424" s="19"/>
      <c r="S424" s="2"/>
      <c r="T424" s="20"/>
      <c r="U424" s="13"/>
      <c r="V424" s="26"/>
    </row>
    <row r="425" spans="1:22" ht="32.25" customHeight="1" x14ac:dyDescent="0.2">
      <c r="A425" s="23">
        <v>409</v>
      </c>
      <c r="B425" s="1" t="str">
        <f t="shared" si="17"/>
        <v>фото</v>
      </c>
      <c r="C425" s="1"/>
      <c r="D425" s="98">
        <v>6246</v>
      </c>
      <c r="E425" s="99" t="s">
        <v>1395</v>
      </c>
      <c r="F425" s="100" t="s">
        <v>1062</v>
      </c>
      <c r="G425" s="101" t="s">
        <v>1063</v>
      </c>
      <c r="H425" s="103" t="s">
        <v>558</v>
      </c>
      <c r="I425" s="103" t="s">
        <v>1765</v>
      </c>
      <c r="J425" s="102">
        <v>207.4</v>
      </c>
      <c r="K425" s="133">
        <v>5</v>
      </c>
      <c r="L425" s="87"/>
      <c r="M425" s="131">
        <f t="shared" si="16"/>
        <v>0</v>
      </c>
      <c r="N425" s="132"/>
      <c r="O425" s="170"/>
      <c r="P425" s="170"/>
      <c r="Q425" s="97" t="s">
        <v>582</v>
      </c>
      <c r="R425" s="19"/>
      <c r="S425" s="2"/>
      <c r="T425" s="20"/>
      <c r="U425" s="13"/>
      <c r="V425" s="26"/>
    </row>
    <row r="426" spans="1:22" ht="32.25" customHeight="1" x14ac:dyDescent="0.2">
      <c r="A426" s="23">
        <v>410</v>
      </c>
      <c r="B426" s="1" t="str">
        <f t="shared" si="17"/>
        <v>фото</v>
      </c>
      <c r="C426" s="1"/>
      <c r="D426" s="98">
        <v>6249</v>
      </c>
      <c r="E426" s="99" t="s">
        <v>1396</v>
      </c>
      <c r="F426" s="100" t="s">
        <v>1062</v>
      </c>
      <c r="G426" s="101" t="s">
        <v>1064</v>
      </c>
      <c r="H426" s="103" t="s">
        <v>558</v>
      </c>
      <c r="I426" s="103" t="s">
        <v>1765</v>
      </c>
      <c r="J426" s="102">
        <v>207.4</v>
      </c>
      <c r="K426" s="133">
        <v>5</v>
      </c>
      <c r="L426" s="87"/>
      <c r="M426" s="131">
        <f t="shared" si="16"/>
        <v>0</v>
      </c>
      <c r="N426" s="132"/>
      <c r="O426" s="170"/>
      <c r="P426" s="170"/>
      <c r="Q426" s="97" t="s">
        <v>583</v>
      </c>
      <c r="R426" s="19"/>
      <c r="S426" s="2"/>
      <c r="T426" s="20"/>
      <c r="U426" s="13"/>
      <c r="V426" s="26"/>
    </row>
    <row r="427" spans="1:22" ht="32.25" customHeight="1" x14ac:dyDescent="0.2">
      <c r="A427" s="23">
        <v>411</v>
      </c>
      <c r="B427" s="1" t="str">
        <f t="shared" si="17"/>
        <v>фото</v>
      </c>
      <c r="C427" s="1"/>
      <c r="D427" s="98">
        <v>14199</v>
      </c>
      <c r="E427" s="99" t="s">
        <v>1397</v>
      </c>
      <c r="F427" s="100" t="s">
        <v>1062</v>
      </c>
      <c r="G427" s="101" t="s">
        <v>1065</v>
      </c>
      <c r="H427" s="103" t="s">
        <v>558</v>
      </c>
      <c r="I427" s="103" t="s">
        <v>1765</v>
      </c>
      <c r="J427" s="102">
        <v>207.4</v>
      </c>
      <c r="K427" s="133">
        <v>5</v>
      </c>
      <c r="L427" s="87"/>
      <c r="M427" s="131">
        <f t="shared" si="16"/>
        <v>0</v>
      </c>
      <c r="N427" s="132"/>
      <c r="O427" s="170"/>
      <c r="P427" s="170"/>
      <c r="Q427" s="97" t="s">
        <v>807</v>
      </c>
      <c r="R427" s="19"/>
      <c r="S427" s="2"/>
      <c r="T427" s="20"/>
      <c r="U427" s="13"/>
      <c r="V427" s="26"/>
    </row>
    <row r="428" spans="1:22" ht="32.25" customHeight="1" x14ac:dyDescent="0.2">
      <c r="A428" s="23">
        <v>412</v>
      </c>
      <c r="B428" s="1" t="str">
        <f t="shared" si="17"/>
        <v>фото</v>
      </c>
      <c r="C428" s="1"/>
      <c r="D428" s="98">
        <v>6253</v>
      </c>
      <c r="E428" s="99" t="s">
        <v>1398</v>
      </c>
      <c r="F428" s="100" t="s">
        <v>1062</v>
      </c>
      <c r="G428" s="101" t="s">
        <v>1066</v>
      </c>
      <c r="H428" s="103" t="s">
        <v>558</v>
      </c>
      <c r="I428" s="103" t="s">
        <v>1765</v>
      </c>
      <c r="J428" s="102">
        <v>207.4</v>
      </c>
      <c r="K428" s="133">
        <v>5</v>
      </c>
      <c r="L428" s="87"/>
      <c r="M428" s="131">
        <f t="shared" si="16"/>
        <v>0</v>
      </c>
      <c r="N428" s="132"/>
      <c r="O428" s="170"/>
      <c r="P428" s="170"/>
      <c r="Q428" s="97" t="s">
        <v>1398</v>
      </c>
      <c r="R428" s="19"/>
      <c r="S428" s="2"/>
      <c r="T428" s="20"/>
      <c r="U428" s="13"/>
      <c r="V428" s="26"/>
    </row>
    <row r="429" spans="1:22" ht="32.25" customHeight="1" x14ac:dyDescent="0.2">
      <c r="A429" s="23">
        <v>413</v>
      </c>
      <c r="B429" s="1" t="str">
        <f t="shared" si="17"/>
        <v>фото</v>
      </c>
      <c r="C429" s="1"/>
      <c r="D429" s="98">
        <v>6255</v>
      </c>
      <c r="E429" s="99" t="s">
        <v>1399</v>
      </c>
      <c r="F429" s="100" t="s">
        <v>1062</v>
      </c>
      <c r="G429" s="101" t="s">
        <v>1067</v>
      </c>
      <c r="H429" s="103" t="s">
        <v>558</v>
      </c>
      <c r="I429" s="103" t="s">
        <v>1765</v>
      </c>
      <c r="J429" s="102">
        <v>207.4</v>
      </c>
      <c r="K429" s="133">
        <v>5</v>
      </c>
      <c r="L429" s="87"/>
      <c r="M429" s="131">
        <f t="shared" si="16"/>
        <v>0</v>
      </c>
      <c r="N429" s="132"/>
      <c r="O429" s="170"/>
      <c r="P429" s="170"/>
      <c r="Q429" s="97" t="s">
        <v>584</v>
      </c>
      <c r="R429" s="19"/>
      <c r="S429" s="2"/>
      <c r="T429" s="20"/>
      <c r="U429" s="13"/>
      <c r="V429" s="26"/>
    </row>
    <row r="430" spans="1:22" ht="32.25" customHeight="1" x14ac:dyDescent="0.2">
      <c r="A430" s="23">
        <v>414</v>
      </c>
      <c r="B430" s="1" t="str">
        <f t="shared" si="17"/>
        <v>фото</v>
      </c>
      <c r="C430" s="1"/>
      <c r="D430" s="98">
        <v>12839</v>
      </c>
      <c r="E430" s="99" t="s">
        <v>1399</v>
      </c>
      <c r="F430" s="100" t="s">
        <v>1062</v>
      </c>
      <c r="G430" s="101" t="s">
        <v>1067</v>
      </c>
      <c r="H430" s="103" t="s">
        <v>694</v>
      </c>
      <c r="I430" s="103" t="s">
        <v>1765</v>
      </c>
      <c r="J430" s="102">
        <v>534.5</v>
      </c>
      <c r="K430" s="133">
        <v>1</v>
      </c>
      <c r="L430" s="87"/>
      <c r="M430" s="131">
        <f t="shared" si="16"/>
        <v>0</v>
      </c>
      <c r="N430" s="132"/>
      <c r="O430" s="170"/>
      <c r="P430" s="170"/>
      <c r="Q430" s="97" t="s">
        <v>584</v>
      </c>
      <c r="R430" s="19"/>
      <c r="S430" s="2"/>
      <c r="T430" s="20"/>
      <c r="U430" s="13"/>
      <c r="V430" s="26"/>
    </row>
    <row r="431" spans="1:22" ht="32.25" customHeight="1" x14ac:dyDescent="0.2">
      <c r="A431" s="23">
        <v>415</v>
      </c>
      <c r="B431" s="1" t="str">
        <f t="shared" si="17"/>
        <v>фото</v>
      </c>
      <c r="C431" s="1"/>
      <c r="D431" s="98">
        <v>6258</v>
      </c>
      <c r="E431" s="99" t="s">
        <v>1400</v>
      </c>
      <c r="F431" s="100" t="s">
        <v>1062</v>
      </c>
      <c r="G431" s="101" t="s">
        <v>1068</v>
      </c>
      <c r="H431" s="103" t="s">
        <v>558</v>
      </c>
      <c r="I431" s="103" t="s">
        <v>1765</v>
      </c>
      <c r="J431" s="102">
        <v>207.4</v>
      </c>
      <c r="K431" s="133">
        <v>5</v>
      </c>
      <c r="L431" s="87"/>
      <c r="M431" s="131">
        <f t="shared" si="16"/>
        <v>0</v>
      </c>
      <c r="N431" s="132"/>
      <c r="O431" s="170"/>
      <c r="P431" s="170"/>
      <c r="Q431" s="97" t="s">
        <v>585</v>
      </c>
      <c r="R431" s="19"/>
      <c r="S431" s="2"/>
      <c r="T431" s="20"/>
      <c r="U431" s="13"/>
      <c r="V431" s="26"/>
    </row>
    <row r="432" spans="1:22" ht="32.25" customHeight="1" x14ac:dyDescent="0.2">
      <c r="A432" s="23">
        <v>416</v>
      </c>
      <c r="B432" s="1" t="str">
        <f t="shared" si="17"/>
        <v>фото</v>
      </c>
      <c r="C432" s="1"/>
      <c r="D432" s="98">
        <v>6573</v>
      </c>
      <c r="E432" s="99" t="s">
        <v>1400</v>
      </c>
      <c r="F432" s="100" t="s">
        <v>1062</v>
      </c>
      <c r="G432" s="101" t="s">
        <v>1068</v>
      </c>
      <c r="H432" s="103" t="s">
        <v>694</v>
      </c>
      <c r="I432" s="103" t="s">
        <v>1765</v>
      </c>
      <c r="J432" s="102">
        <v>534.5</v>
      </c>
      <c r="K432" s="133">
        <v>1</v>
      </c>
      <c r="L432" s="87"/>
      <c r="M432" s="131">
        <f t="shared" si="16"/>
        <v>0</v>
      </c>
      <c r="N432" s="132"/>
      <c r="O432" s="170"/>
      <c r="P432" s="170"/>
      <c r="Q432" s="97" t="s">
        <v>585</v>
      </c>
      <c r="R432" s="19"/>
      <c r="S432" s="2"/>
      <c r="T432" s="20"/>
      <c r="U432" s="13"/>
      <c r="V432" s="26"/>
    </row>
    <row r="433" spans="1:22" ht="32.25" customHeight="1" x14ac:dyDescent="0.2">
      <c r="A433" s="23">
        <v>417</v>
      </c>
      <c r="B433" s="1" t="str">
        <f t="shared" si="17"/>
        <v>фото</v>
      </c>
      <c r="C433" s="1"/>
      <c r="D433" s="98">
        <v>6260</v>
      </c>
      <c r="E433" s="99" t="s">
        <v>1401</v>
      </c>
      <c r="F433" s="100" t="s">
        <v>1062</v>
      </c>
      <c r="G433" s="101" t="s">
        <v>1069</v>
      </c>
      <c r="H433" s="103" t="s">
        <v>558</v>
      </c>
      <c r="I433" s="103" t="s">
        <v>1765</v>
      </c>
      <c r="J433" s="102">
        <v>207.4</v>
      </c>
      <c r="K433" s="133">
        <v>5</v>
      </c>
      <c r="L433" s="87"/>
      <c r="M433" s="131">
        <f t="shared" si="16"/>
        <v>0</v>
      </c>
      <c r="N433" s="132"/>
      <c r="O433" s="170"/>
      <c r="P433" s="170"/>
      <c r="Q433" s="97" t="s">
        <v>586</v>
      </c>
      <c r="R433" s="19"/>
      <c r="S433" s="2"/>
      <c r="T433" s="20"/>
      <c r="U433" s="13"/>
      <c r="V433" s="26"/>
    </row>
    <row r="434" spans="1:22" ht="32.25" customHeight="1" x14ac:dyDescent="0.2">
      <c r="A434" s="23">
        <v>418</v>
      </c>
      <c r="B434" s="1" t="str">
        <f t="shared" si="17"/>
        <v>фото</v>
      </c>
      <c r="C434" s="1"/>
      <c r="D434" s="98">
        <v>12813</v>
      </c>
      <c r="E434" s="99" t="s">
        <v>1508</v>
      </c>
      <c r="F434" s="100" t="s">
        <v>1062</v>
      </c>
      <c r="G434" s="101" t="s">
        <v>1509</v>
      </c>
      <c r="H434" s="103" t="s">
        <v>558</v>
      </c>
      <c r="I434" s="103" t="s">
        <v>1765</v>
      </c>
      <c r="J434" s="102">
        <v>207.4</v>
      </c>
      <c r="K434" s="133">
        <v>5</v>
      </c>
      <c r="L434" s="87"/>
      <c r="M434" s="131">
        <f t="shared" si="16"/>
        <v>0</v>
      </c>
      <c r="N434" s="132" t="s">
        <v>1238</v>
      </c>
      <c r="O434" s="170"/>
      <c r="P434" s="170"/>
      <c r="Q434" s="97" t="s">
        <v>1508</v>
      </c>
      <c r="R434" s="19"/>
      <c r="S434" s="2"/>
      <c r="T434" s="20"/>
      <c r="U434" s="13"/>
      <c r="V434" s="26"/>
    </row>
    <row r="435" spans="1:22" ht="32.25" customHeight="1" x14ac:dyDescent="0.2">
      <c r="A435" s="23">
        <v>419</v>
      </c>
      <c r="B435" s="1" t="str">
        <f t="shared" si="17"/>
        <v>фото</v>
      </c>
      <c r="C435" s="1"/>
      <c r="D435" s="98">
        <v>12841</v>
      </c>
      <c r="E435" s="99" t="s">
        <v>1402</v>
      </c>
      <c r="F435" s="100" t="s">
        <v>1403</v>
      </c>
      <c r="G435" s="101" t="s">
        <v>1404</v>
      </c>
      <c r="H435" s="103" t="s">
        <v>558</v>
      </c>
      <c r="I435" s="103" t="s">
        <v>1765</v>
      </c>
      <c r="J435" s="102">
        <v>215.4</v>
      </c>
      <c r="K435" s="133">
        <v>5</v>
      </c>
      <c r="L435" s="87"/>
      <c r="M435" s="131">
        <f t="shared" si="16"/>
        <v>0</v>
      </c>
      <c r="N435" s="132"/>
      <c r="O435" s="170"/>
      <c r="P435" s="170"/>
      <c r="Q435" s="97" t="s">
        <v>1402</v>
      </c>
      <c r="R435" s="19"/>
      <c r="S435" s="2"/>
      <c r="T435" s="20"/>
      <c r="U435" s="13"/>
      <c r="V435" s="26"/>
    </row>
    <row r="436" spans="1:22" ht="32.25" customHeight="1" x14ac:dyDescent="0.2">
      <c r="A436" s="23">
        <v>420</v>
      </c>
      <c r="B436" s="1" t="str">
        <f t="shared" si="17"/>
        <v>фото</v>
      </c>
      <c r="C436" s="1"/>
      <c r="D436" s="98">
        <v>14201</v>
      </c>
      <c r="E436" s="99" t="s">
        <v>1406</v>
      </c>
      <c r="F436" s="100" t="s">
        <v>1405</v>
      </c>
      <c r="G436" s="101" t="s">
        <v>967</v>
      </c>
      <c r="H436" s="103" t="s">
        <v>558</v>
      </c>
      <c r="I436" s="103" t="s">
        <v>1765</v>
      </c>
      <c r="J436" s="102">
        <v>271.70000000000005</v>
      </c>
      <c r="K436" s="133">
        <v>5</v>
      </c>
      <c r="L436" s="87"/>
      <c r="M436" s="131">
        <f t="shared" si="16"/>
        <v>0</v>
      </c>
      <c r="N436" s="132"/>
      <c r="O436" s="170"/>
      <c r="P436" s="170"/>
      <c r="Q436" s="97" t="s">
        <v>1406</v>
      </c>
      <c r="R436" s="19"/>
      <c r="S436" s="2"/>
      <c r="T436" s="20"/>
      <c r="U436" s="13"/>
      <c r="V436" s="26"/>
    </row>
    <row r="437" spans="1:22" ht="32.25" customHeight="1" x14ac:dyDescent="0.2">
      <c r="A437" s="23">
        <v>421</v>
      </c>
      <c r="B437" s="1" t="str">
        <f t="shared" si="17"/>
        <v>фото</v>
      </c>
      <c r="C437" s="1"/>
      <c r="D437" s="98">
        <v>12843</v>
      </c>
      <c r="E437" s="99" t="s">
        <v>1407</v>
      </c>
      <c r="F437" s="100" t="s">
        <v>1070</v>
      </c>
      <c r="G437" s="101" t="s">
        <v>1240</v>
      </c>
      <c r="H437" s="103" t="s">
        <v>558</v>
      </c>
      <c r="I437" s="103" t="s">
        <v>1765</v>
      </c>
      <c r="J437" s="102">
        <v>207.4</v>
      </c>
      <c r="K437" s="133">
        <v>5</v>
      </c>
      <c r="L437" s="87"/>
      <c r="M437" s="131">
        <f t="shared" si="16"/>
        <v>0</v>
      </c>
      <c r="N437" s="132"/>
      <c r="O437" s="170"/>
      <c r="P437" s="170"/>
      <c r="Q437" s="97" t="s">
        <v>1407</v>
      </c>
      <c r="R437" s="19"/>
      <c r="S437" s="2"/>
      <c r="T437" s="20"/>
      <c r="U437" s="13"/>
      <c r="V437" s="26"/>
    </row>
    <row r="438" spans="1:22" ht="32.25" customHeight="1" x14ac:dyDescent="0.2">
      <c r="A438" s="23">
        <v>422</v>
      </c>
      <c r="B438" s="1" t="str">
        <f t="shared" si="17"/>
        <v>фото</v>
      </c>
      <c r="C438" s="1"/>
      <c r="D438" s="98">
        <v>14431</v>
      </c>
      <c r="E438" s="99" t="s">
        <v>1007</v>
      </c>
      <c r="F438" s="100" t="s">
        <v>1070</v>
      </c>
      <c r="G438" s="101" t="s">
        <v>1071</v>
      </c>
      <c r="H438" s="103" t="s">
        <v>557</v>
      </c>
      <c r="I438" s="103" t="s">
        <v>1765</v>
      </c>
      <c r="J438" s="102">
        <v>234.7</v>
      </c>
      <c r="K438" s="133">
        <v>5</v>
      </c>
      <c r="L438" s="87"/>
      <c r="M438" s="131">
        <f t="shared" si="16"/>
        <v>0</v>
      </c>
      <c r="N438" s="132"/>
      <c r="O438" s="170"/>
      <c r="P438" s="170"/>
      <c r="Q438" s="97" t="s">
        <v>1007</v>
      </c>
      <c r="R438" s="19"/>
      <c r="S438" s="2"/>
      <c r="T438" s="20"/>
      <c r="U438" s="13"/>
      <c r="V438" s="26"/>
    </row>
    <row r="439" spans="1:22" ht="32.25" customHeight="1" x14ac:dyDescent="0.2">
      <c r="A439" s="23">
        <v>423</v>
      </c>
      <c r="B439" s="1" t="str">
        <f t="shared" si="17"/>
        <v>фото</v>
      </c>
      <c r="C439" s="1"/>
      <c r="D439" s="98">
        <v>6261</v>
      </c>
      <c r="E439" s="99" t="s">
        <v>587</v>
      </c>
      <c r="F439" s="100" t="s">
        <v>1070</v>
      </c>
      <c r="G439" s="101" t="s">
        <v>1072</v>
      </c>
      <c r="H439" s="103" t="s">
        <v>558</v>
      </c>
      <c r="I439" s="103" t="s">
        <v>1765</v>
      </c>
      <c r="J439" s="102">
        <v>207.4</v>
      </c>
      <c r="K439" s="133">
        <v>5</v>
      </c>
      <c r="L439" s="87"/>
      <c r="M439" s="131">
        <f t="shared" si="16"/>
        <v>0</v>
      </c>
      <c r="N439" s="132"/>
      <c r="O439" s="170"/>
      <c r="P439" s="170"/>
      <c r="Q439" s="97" t="s">
        <v>587</v>
      </c>
      <c r="R439" s="19"/>
      <c r="S439" s="2"/>
      <c r="T439" s="20"/>
      <c r="U439" s="13"/>
      <c r="V439" s="26"/>
    </row>
    <row r="440" spans="1:22" ht="32.25" customHeight="1" x14ac:dyDescent="0.2">
      <c r="A440" s="23">
        <v>424</v>
      </c>
      <c r="B440" s="1" t="str">
        <f t="shared" si="17"/>
        <v>фото</v>
      </c>
      <c r="C440" s="1"/>
      <c r="D440" s="98">
        <v>6263</v>
      </c>
      <c r="E440" s="99" t="s">
        <v>588</v>
      </c>
      <c r="F440" s="100" t="s">
        <v>1070</v>
      </c>
      <c r="G440" s="101" t="s">
        <v>1073</v>
      </c>
      <c r="H440" s="103" t="s">
        <v>558</v>
      </c>
      <c r="I440" s="103" t="s">
        <v>1765</v>
      </c>
      <c r="J440" s="102">
        <v>207.4</v>
      </c>
      <c r="K440" s="133">
        <v>5</v>
      </c>
      <c r="L440" s="87"/>
      <c r="M440" s="131">
        <f t="shared" si="16"/>
        <v>0</v>
      </c>
      <c r="N440" s="132"/>
      <c r="O440" s="170"/>
      <c r="P440" s="170"/>
      <c r="Q440" s="97" t="s">
        <v>588</v>
      </c>
      <c r="R440" s="19"/>
      <c r="S440" s="2"/>
      <c r="T440" s="20"/>
      <c r="U440" s="13"/>
      <c r="V440" s="26"/>
    </row>
    <row r="441" spans="1:22" ht="32.25" customHeight="1" x14ac:dyDescent="0.2">
      <c r="A441" s="23">
        <v>425</v>
      </c>
      <c r="B441" s="1" t="str">
        <f t="shared" si="17"/>
        <v>фото</v>
      </c>
      <c r="C441" s="1"/>
      <c r="D441" s="98">
        <v>6264</v>
      </c>
      <c r="E441" s="99" t="s">
        <v>1444</v>
      </c>
      <c r="F441" s="100" t="s">
        <v>1070</v>
      </c>
      <c r="G441" s="101" t="s">
        <v>208</v>
      </c>
      <c r="H441" s="103" t="s">
        <v>557</v>
      </c>
      <c r="I441" s="103" t="s">
        <v>1765</v>
      </c>
      <c r="J441" s="102">
        <v>286.20000000000005</v>
      </c>
      <c r="K441" s="133">
        <v>5</v>
      </c>
      <c r="L441" s="87"/>
      <c r="M441" s="131">
        <f t="shared" si="16"/>
        <v>0</v>
      </c>
      <c r="N441" s="132"/>
      <c r="O441" s="170"/>
      <c r="P441" s="170"/>
      <c r="Q441" s="97" t="s">
        <v>1444</v>
      </c>
      <c r="R441" s="19"/>
      <c r="S441" s="2"/>
      <c r="T441" s="20"/>
      <c r="U441" s="13"/>
      <c r="V441" s="26"/>
    </row>
    <row r="442" spans="1:22" ht="32.25" customHeight="1" x14ac:dyDescent="0.2">
      <c r="A442" s="23">
        <v>426</v>
      </c>
      <c r="B442" s="1" t="str">
        <f t="shared" si="17"/>
        <v>фото</v>
      </c>
      <c r="C442" s="1"/>
      <c r="D442" s="98">
        <v>6265</v>
      </c>
      <c r="E442" s="99" t="s">
        <v>589</v>
      </c>
      <c r="F442" s="100" t="s">
        <v>1074</v>
      </c>
      <c r="G442" s="101" t="s">
        <v>1075</v>
      </c>
      <c r="H442" s="103" t="s">
        <v>558</v>
      </c>
      <c r="I442" s="103" t="s">
        <v>1765</v>
      </c>
      <c r="J442" s="102">
        <v>239.5</v>
      </c>
      <c r="K442" s="133">
        <v>5</v>
      </c>
      <c r="L442" s="87"/>
      <c r="M442" s="131">
        <f t="shared" si="16"/>
        <v>0</v>
      </c>
      <c r="N442" s="132"/>
      <c r="O442" s="170"/>
      <c r="P442" s="170"/>
      <c r="Q442" s="97" t="s">
        <v>589</v>
      </c>
      <c r="R442" s="19"/>
      <c r="S442" s="2"/>
      <c r="T442" s="20"/>
      <c r="U442" s="13"/>
      <c r="V442" s="26"/>
    </row>
    <row r="443" spans="1:22" ht="32.25" customHeight="1" x14ac:dyDescent="0.2">
      <c r="A443" s="23">
        <v>427</v>
      </c>
      <c r="B443" s="1" t="str">
        <f t="shared" si="17"/>
        <v>фото</v>
      </c>
      <c r="C443" s="1"/>
      <c r="D443" s="98">
        <v>9291</v>
      </c>
      <c r="E443" s="99" t="s">
        <v>589</v>
      </c>
      <c r="F443" s="100" t="s">
        <v>1074</v>
      </c>
      <c r="G443" s="101" t="s">
        <v>1075</v>
      </c>
      <c r="H443" s="103" t="s">
        <v>694</v>
      </c>
      <c r="I443" s="103" t="s">
        <v>1765</v>
      </c>
      <c r="J443" s="102">
        <v>574.70000000000005</v>
      </c>
      <c r="K443" s="133">
        <v>1</v>
      </c>
      <c r="L443" s="87"/>
      <c r="M443" s="131">
        <f t="shared" si="16"/>
        <v>0</v>
      </c>
      <c r="N443" s="132"/>
      <c r="O443" s="170"/>
      <c r="P443" s="170"/>
      <c r="Q443" s="97" t="s">
        <v>589</v>
      </c>
      <c r="R443" s="19"/>
      <c r="S443" s="2"/>
      <c r="T443" s="20"/>
      <c r="U443" s="13"/>
      <c r="V443" s="26"/>
    </row>
    <row r="444" spans="1:22" ht="32.25" customHeight="1" x14ac:dyDescent="0.2">
      <c r="A444" s="23">
        <v>428</v>
      </c>
      <c r="B444" s="1" t="str">
        <f t="shared" si="17"/>
        <v>фото</v>
      </c>
      <c r="C444" s="1"/>
      <c r="D444" s="98">
        <v>12844</v>
      </c>
      <c r="E444" s="99" t="s">
        <v>1408</v>
      </c>
      <c r="F444" s="100" t="s">
        <v>1074</v>
      </c>
      <c r="G444" s="101" t="s">
        <v>1409</v>
      </c>
      <c r="H444" s="103" t="s">
        <v>558</v>
      </c>
      <c r="I444" s="103" t="s">
        <v>1765</v>
      </c>
      <c r="J444" s="102">
        <v>320</v>
      </c>
      <c r="K444" s="133">
        <v>5</v>
      </c>
      <c r="L444" s="87"/>
      <c r="M444" s="131">
        <f t="shared" si="16"/>
        <v>0</v>
      </c>
      <c r="N444" s="132"/>
      <c r="O444" s="170"/>
      <c r="P444" s="170"/>
      <c r="Q444" s="97" t="s">
        <v>1408</v>
      </c>
      <c r="R444" s="19"/>
      <c r="S444" s="2"/>
      <c r="T444" s="20"/>
      <c r="U444" s="13"/>
      <c r="V444" s="26"/>
    </row>
    <row r="445" spans="1:22" ht="32.25" customHeight="1" x14ac:dyDescent="0.2">
      <c r="A445" s="23">
        <v>429</v>
      </c>
      <c r="B445" s="1" t="str">
        <f t="shared" si="17"/>
        <v>фото</v>
      </c>
      <c r="C445" s="1"/>
      <c r="D445" s="98">
        <v>6266</v>
      </c>
      <c r="E445" s="99" t="s">
        <v>590</v>
      </c>
      <c r="F445" s="100" t="s">
        <v>1074</v>
      </c>
      <c r="G445" s="101" t="s">
        <v>1076</v>
      </c>
      <c r="H445" s="103" t="s">
        <v>558</v>
      </c>
      <c r="I445" s="103" t="s">
        <v>1765</v>
      </c>
      <c r="J445" s="102">
        <v>239.5</v>
      </c>
      <c r="K445" s="133">
        <v>5</v>
      </c>
      <c r="L445" s="87"/>
      <c r="M445" s="131">
        <f t="shared" si="16"/>
        <v>0</v>
      </c>
      <c r="N445" s="132"/>
      <c r="O445" s="170"/>
      <c r="P445" s="170"/>
      <c r="Q445" s="97" t="s">
        <v>590</v>
      </c>
      <c r="R445" s="19"/>
      <c r="S445" s="2"/>
      <c r="T445" s="20"/>
      <c r="U445" s="13"/>
      <c r="V445" s="26"/>
    </row>
    <row r="446" spans="1:22" ht="32.25" customHeight="1" x14ac:dyDescent="0.2">
      <c r="A446" s="23">
        <v>430</v>
      </c>
      <c r="B446" s="1" t="str">
        <f t="shared" si="17"/>
        <v>фото</v>
      </c>
      <c r="C446" s="1"/>
      <c r="D446" s="98">
        <v>6267</v>
      </c>
      <c r="E446" s="99" t="s">
        <v>591</v>
      </c>
      <c r="F446" s="100" t="s">
        <v>1074</v>
      </c>
      <c r="G446" s="101" t="s">
        <v>1077</v>
      </c>
      <c r="H446" s="103" t="s">
        <v>558</v>
      </c>
      <c r="I446" s="103" t="s">
        <v>1765</v>
      </c>
      <c r="J446" s="102">
        <v>239.5</v>
      </c>
      <c r="K446" s="133">
        <v>5</v>
      </c>
      <c r="L446" s="87"/>
      <c r="M446" s="131">
        <f t="shared" si="16"/>
        <v>0</v>
      </c>
      <c r="N446" s="132"/>
      <c r="O446" s="170"/>
      <c r="P446" s="170"/>
      <c r="Q446" s="97" t="s">
        <v>591</v>
      </c>
      <c r="R446" s="19"/>
      <c r="S446" s="2"/>
      <c r="T446" s="20"/>
      <c r="U446" s="13"/>
      <c r="V446" s="26"/>
    </row>
    <row r="447" spans="1:22" ht="32.25" customHeight="1" x14ac:dyDescent="0.2">
      <c r="A447" s="23">
        <v>431</v>
      </c>
      <c r="B447" s="1" t="str">
        <f t="shared" si="17"/>
        <v>фото</v>
      </c>
      <c r="C447" s="1"/>
      <c r="D447" s="98">
        <v>6270</v>
      </c>
      <c r="E447" s="99" t="s">
        <v>592</v>
      </c>
      <c r="F447" s="100" t="s">
        <v>1078</v>
      </c>
      <c r="G447" s="101" t="s">
        <v>1079</v>
      </c>
      <c r="H447" s="103" t="s">
        <v>558</v>
      </c>
      <c r="I447" s="103" t="s">
        <v>1765</v>
      </c>
      <c r="J447" s="102">
        <v>207.4</v>
      </c>
      <c r="K447" s="133">
        <v>5</v>
      </c>
      <c r="L447" s="87"/>
      <c r="M447" s="131">
        <f t="shared" si="16"/>
        <v>0</v>
      </c>
      <c r="N447" s="132"/>
      <c r="O447" s="170"/>
      <c r="P447" s="170"/>
      <c r="Q447" s="97" t="s">
        <v>592</v>
      </c>
      <c r="R447" s="19"/>
      <c r="S447" s="2"/>
      <c r="T447" s="20"/>
      <c r="U447" s="13"/>
      <c r="V447" s="26"/>
    </row>
    <row r="448" spans="1:22" ht="32.25" customHeight="1" x14ac:dyDescent="0.2">
      <c r="A448" s="23">
        <v>432</v>
      </c>
      <c r="B448" s="1" t="str">
        <f t="shared" si="17"/>
        <v>фото</v>
      </c>
      <c r="C448" s="1"/>
      <c r="D448" s="98">
        <v>9293</v>
      </c>
      <c r="E448" s="99" t="s">
        <v>808</v>
      </c>
      <c r="F448" s="100" t="s">
        <v>1078</v>
      </c>
      <c r="G448" s="101" t="s">
        <v>1080</v>
      </c>
      <c r="H448" s="103" t="s">
        <v>558</v>
      </c>
      <c r="I448" s="103" t="s">
        <v>1765</v>
      </c>
      <c r="J448" s="102">
        <v>207.4</v>
      </c>
      <c r="K448" s="133">
        <v>5</v>
      </c>
      <c r="L448" s="87"/>
      <c r="M448" s="131">
        <f t="shared" si="16"/>
        <v>0</v>
      </c>
      <c r="N448" s="132"/>
      <c r="O448" s="170"/>
      <c r="P448" s="170"/>
      <c r="Q448" s="97" t="s">
        <v>808</v>
      </c>
      <c r="R448" s="19"/>
      <c r="S448" s="2"/>
      <c r="T448" s="20"/>
      <c r="U448" s="13"/>
      <c r="V448" s="26"/>
    </row>
    <row r="449" spans="1:22" ht="32.25" customHeight="1" x14ac:dyDescent="0.2">
      <c r="A449" s="23">
        <v>433</v>
      </c>
      <c r="B449" s="1" t="str">
        <f t="shared" si="17"/>
        <v>фото</v>
      </c>
      <c r="C449" s="1"/>
      <c r="D449" s="98">
        <v>6274</v>
      </c>
      <c r="E449" s="99" t="s">
        <v>593</v>
      </c>
      <c r="F449" s="100" t="s">
        <v>1078</v>
      </c>
      <c r="G449" s="101" t="s">
        <v>1081</v>
      </c>
      <c r="H449" s="103" t="s">
        <v>558</v>
      </c>
      <c r="I449" s="103" t="s">
        <v>1765</v>
      </c>
      <c r="J449" s="102">
        <v>223.4</v>
      </c>
      <c r="K449" s="133">
        <v>5</v>
      </c>
      <c r="L449" s="87"/>
      <c r="M449" s="131">
        <f t="shared" si="16"/>
        <v>0</v>
      </c>
      <c r="N449" s="132"/>
      <c r="O449" s="170"/>
      <c r="P449" s="170"/>
      <c r="Q449" s="97" t="s">
        <v>593</v>
      </c>
      <c r="R449" s="19"/>
      <c r="S449" s="2"/>
      <c r="T449" s="20"/>
      <c r="U449" s="13"/>
      <c r="V449" s="26"/>
    </row>
    <row r="450" spans="1:22" ht="32.25" customHeight="1" x14ac:dyDescent="0.2">
      <c r="A450" s="23">
        <v>434</v>
      </c>
      <c r="B450" s="1" t="str">
        <f t="shared" si="17"/>
        <v>фото</v>
      </c>
      <c r="C450" s="1"/>
      <c r="D450" s="98">
        <v>6276</v>
      </c>
      <c r="E450" s="99" t="s">
        <v>594</v>
      </c>
      <c r="F450" s="100" t="s">
        <v>1078</v>
      </c>
      <c r="G450" s="101" t="s">
        <v>1082</v>
      </c>
      <c r="H450" s="103" t="s">
        <v>557</v>
      </c>
      <c r="I450" s="103" t="s">
        <v>1765</v>
      </c>
      <c r="J450" s="102">
        <v>244.4</v>
      </c>
      <c r="K450" s="133">
        <v>5</v>
      </c>
      <c r="L450" s="87"/>
      <c r="M450" s="131">
        <f t="shared" si="16"/>
        <v>0</v>
      </c>
      <c r="N450" s="132"/>
      <c r="O450" s="170"/>
      <c r="P450" s="170"/>
      <c r="Q450" s="97" t="s">
        <v>594</v>
      </c>
      <c r="R450" s="19"/>
      <c r="S450" s="2"/>
      <c r="T450" s="20"/>
      <c r="U450" s="13"/>
      <c r="V450" s="26"/>
    </row>
    <row r="451" spans="1:22" ht="32.25" customHeight="1" x14ac:dyDescent="0.2">
      <c r="A451" s="23">
        <v>435</v>
      </c>
      <c r="B451" s="1" t="str">
        <f t="shared" si="17"/>
        <v>фото</v>
      </c>
      <c r="C451" s="1"/>
      <c r="D451" s="98">
        <v>14436</v>
      </c>
      <c r="E451" s="99" t="s">
        <v>1008</v>
      </c>
      <c r="F451" s="100" t="s">
        <v>1078</v>
      </c>
      <c r="G451" s="101" t="s">
        <v>1083</v>
      </c>
      <c r="H451" s="103" t="s">
        <v>557</v>
      </c>
      <c r="I451" s="103" t="s">
        <v>1765</v>
      </c>
      <c r="J451" s="102">
        <v>229.9</v>
      </c>
      <c r="K451" s="133">
        <v>5</v>
      </c>
      <c r="L451" s="87"/>
      <c r="M451" s="131">
        <f t="shared" si="16"/>
        <v>0</v>
      </c>
      <c r="N451" s="132"/>
      <c r="O451" s="170"/>
      <c r="P451" s="170"/>
      <c r="Q451" s="97" t="s">
        <v>1008</v>
      </c>
      <c r="R451" s="19"/>
      <c r="S451" s="2"/>
      <c r="T451" s="20"/>
      <c r="U451" s="13"/>
      <c r="V451" s="26"/>
    </row>
    <row r="452" spans="1:22" ht="32.25" customHeight="1" x14ac:dyDescent="0.2">
      <c r="A452" s="23">
        <v>436</v>
      </c>
      <c r="B452" s="1" t="str">
        <f t="shared" si="17"/>
        <v>фото</v>
      </c>
      <c r="C452" s="1"/>
      <c r="D452" s="98">
        <v>6278</v>
      </c>
      <c r="E452" s="99" t="s">
        <v>595</v>
      </c>
      <c r="F452" s="100" t="s">
        <v>1078</v>
      </c>
      <c r="G452" s="101" t="s">
        <v>1084</v>
      </c>
      <c r="H452" s="103" t="s">
        <v>558</v>
      </c>
      <c r="I452" s="103" t="s">
        <v>1765</v>
      </c>
      <c r="J452" s="102">
        <v>223.4</v>
      </c>
      <c r="K452" s="133">
        <v>5</v>
      </c>
      <c r="L452" s="87"/>
      <c r="M452" s="131">
        <f t="shared" si="16"/>
        <v>0</v>
      </c>
      <c r="N452" s="132"/>
      <c r="O452" s="170"/>
      <c r="P452" s="170"/>
      <c r="Q452" s="97" t="s">
        <v>595</v>
      </c>
      <c r="R452" s="19"/>
      <c r="S452" s="2"/>
      <c r="T452" s="20"/>
      <c r="U452" s="13"/>
      <c r="V452" s="26"/>
    </row>
    <row r="453" spans="1:22" ht="32.25" customHeight="1" x14ac:dyDescent="0.2">
      <c r="A453" s="23">
        <v>437</v>
      </c>
      <c r="B453" s="1" t="str">
        <f t="shared" si="17"/>
        <v>фото</v>
      </c>
      <c r="C453" s="1"/>
      <c r="D453" s="98">
        <v>6283</v>
      </c>
      <c r="E453" s="99" t="s">
        <v>596</v>
      </c>
      <c r="F453" s="100" t="s">
        <v>1078</v>
      </c>
      <c r="G453" s="101" t="s">
        <v>1085</v>
      </c>
      <c r="H453" s="103" t="s">
        <v>558</v>
      </c>
      <c r="I453" s="103" t="s">
        <v>1765</v>
      </c>
      <c r="J453" s="102">
        <v>207.4</v>
      </c>
      <c r="K453" s="133">
        <v>5</v>
      </c>
      <c r="L453" s="87"/>
      <c r="M453" s="131">
        <f t="shared" si="16"/>
        <v>0</v>
      </c>
      <c r="N453" s="132"/>
      <c r="O453" s="170"/>
      <c r="P453" s="170"/>
      <c r="Q453" s="97" t="s">
        <v>596</v>
      </c>
      <c r="R453" s="19"/>
      <c r="S453" s="2"/>
      <c r="T453" s="20"/>
      <c r="U453" s="13"/>
      <c r="V453" s="26"/>
    </row>
    <row r="454" spans="1:22" ht="32.25" customHeight="1" x14ac:dyDescent="0.2">
      <c r="A454" s="23">
        <v>438</v>
      </c>
      <c r="B454" s="1" t="str">
        <f t="shared" si="17"/>
        <v>фото</v>
      </c>
      <c r="C454" s="1"/>
      <c r="D454" s="98">
        <v>12846</v>
      </c>
      <c r="E454" s="99" t="s">
        <v>1410</v>
      </c>
      <c r="F454" s="100" t="s">
        <v>1078</v>
      </c>
      <c r="G454" s="101" t="s">
        <v>1411</v>
      </c>
      <c r="H454" s="103" t="s">
        <v>558</v>
      </c>
      <c r="I454" s="103" t="s">
        <v>1765</v>
      </c>
      <c r="J454" s="102">
        <v>207.4</v>
      </c>
      <c r="K454" s="133">
        <v>5</v>
      </c>
      <c r="L454" s="87"/>
      <c r="M454" s="131">
        <f t="shared" si="16"/>
        <v>0</v>
      </c>
      <c r="N454" s="132"/>
      <c r="O454" s="170"/>
      <c r="P454" s="170"/>
      <c r="Q454" s="97" t="s">
        <v>1410</v>
      </c>
      <c r="R454" s="19"/>
      <c r="S454" s="2"/>
      <c r="T454" s="20"/>
      <c r="U454" s="13"/>
      <c r="V454" s="26"/>
    </row>
    <row r="455" spans="1:22" ht="32.25" customHeight="1" x14ac:dyDescent="0.2">
      <c r="A455" s="23">
        <v>439</v>
      </c>
      <c r="B455" s="1" t="str">
        <f t="shared" si="17"/>
        <v>фото</v>
      </c>
      <c r="C455" s="1"/>
      <c r="D455" s="98">
        <v>12847</v>
      </c>
      <c r="E455" s="99" t="s">
        <v>1412</v>
      </c>
      <c r="F455" s="100" t="s">
        <v>1078</v>
      </c>
      <c r="G455" s="101" t="s">
        <v>1413</v>
      </c>
      <c r="H455" s="103" t="s">
        <v>558</v>
      </c>
      <c r="I455" s="103" t="s">
        <v>1765</v>
      </c>
      <c r="J455" s="102">
        <v>231.5</v>
      </c>
      <c r="K455" s="133">
        <v>5</v>
      </c>
      <c r="L455" s="87"/>
      <c r="M455" s="131">
        <f t="shared" si="16"/>
        <v>0</v>
      </c>
      <c r="N455" s="132"/>
      <c r="O455" s="170"/>
      <c r="P455" s="170"/>
      <c r="Q455" s="97" t="s">
        <v>1412</v>
      </c>
      <c r="R455" s="19"/>
      <c r="S455" s="2"/>
      <c r="T455" s="20"/>
      <c r="U455" s="13"/>
      <c r="V455" s="26"/>
    </row>
    <row r="456" spans="1:22" ht="32.25" customHeight="1" x14ac:dyDescent="0.2">
      <c r="A456" s="23">
        <v>440</v>
      </c>
      <c r="B456" s="1" t="str">
        <f t="shared" si="17"/>
        <v>фото</v>
      </c>
      <c r="C456" s="1"/>
      <c r="D456" s="98">
        <v>6291</v>
      </c>
      <c r="E456" s="99" t="s">
        <v>597</v>
      </c>
      <c r="F456" s="100" t="s">
        <v>1078</v>
      </c>
      <c r="G456" s="101" t="s">
        <v>1086</v>
      </c>
      <c r="H456" s="103" t="s">
        <v>558</v>
      </c>
      <c r="I456" s="103" t="s">
        <v>1765</v>
      </c>
      <c r="J456" s="102">
        <v>207.4</v>
      </c>
      <c r="K456" s="133">
        <v>5</v>
      </c>
      <c r="L456" s="87"/>
      <c r="M456" s="131">
        <f t="shared" si="16"/>
        <v>0</v>
      </c>
      <c r="N456" s="132"/>
      <c r="O456" s="170"/>
      <c r="P456" s="170"/>
      <c r="Q456" s="97" t="s">
        <v>597</v>
      </c>
      <c r="R456" s="19"/>
      <c r="S456" s="2"/>
      <c r="T456" s="20"/>
      <c r="U456" s="13"/>
      <c r="V456" s="26"/>
    </row>
    <row r="457" spans="1:22" ht="32.25" customHeight="1" x14ac:dyDescent="0.2">
      <c r="A457" s="23">
        <v>441</v>
      </c>
      <c r="B457" s="1" t="str">
        <f t="shared" si="17"/>
        <v>фото</v>
      </c>
      <c r="C457" s="1"/>
      <c r="D457" s="98">
        <v>6302</v>
      </c>
      <c r="E457" s="99" t="s">
        <v>598</v>
      </c>
      <c r="F457" s="100" t="s">
        <v>1087</v>
      </c>
      <c r="G457" s="101" t="s">
        <v>1088</v>
      </c>
      <c r="H457" s="103" t="s">
        <v>558</v>
      </c>
      <c r="I457" s="103" t="s">
        <v>1765</v>
      </c>
      <c r="J457" s="102">
        <v>207.4</v>
      </c>
      <c r="K457" s="133">
        <v>5</v>
      </c>
      <c r="L457" s="87"/>
      <c r="M457" s="131">
        <f t="shared" si="16"/>
        <v>0</v>
      </c>
      <c r="N457" s="132"/>
      <c r="O457" s="170"/>
      <c r="P457" s="170"/>
      <c r="Q457" s="97" t="s">
        <v>598</v>
      </c>
      <c r="R457" s="19"/>
      <c r="S457" s="2"/>
      <c r="T457" s="20"/>
      <c r="U457" s="13"/>
      <c r="V457" s="26"/>
    </row>
    <row r="458" spans="1:22" ht="32.25" customHeight="1" x14ac:dyDescent="0.2">
      <c r="A458" s="23">
        <v>442</v>
      </c>
      <c r="B458" s="1" t="str">
        <f t="shared" si="17"/>
        <v>фото</v>
      </c>
      <c r="C458" s="1"/>
      <c r="D458" s="98">
        <v>14205</v>
      </c>
      <c r="E458" s="99" t="s">
        <v>598</v>
      </c>
      <c r="F458" s="100" t="s">
        <v>1087</v>
      </c>
      <c r="G458" s="101" t="s">
        <v>1088</v>
      </c>
      <c r="H458" s="103" t="s">
        <v>694</v>
      </c>
      <c r="I458" s="103" t="s">
        <v>1765</v>
      </c>
      <c r="J458" s="102">
        <v>534.5</v>
      </c>
      <c r="K458" s="133">
        <v>1</v>
      </c>
      <c r="L458" s="87"/>
      <c r="M458" s="131">
        <f t="shared" si="16"/>
        <v>0</v>
      </c>
      <c r="N458" s="132" t="s">
        <v>1238</v>
      </c>
      <c r="O458" s="170"/>
      <c r="P458" s="170"/>
      <c r="Q458" s="97" t="s">
        <v>598</v>
      </c>
      <c r="R458" s="19"/>
      <c r="S458" s="2"/>
      <c r="T458" s="20"/>
      <c r="U458" s="13"/>
      <c r="V458" s="26"/>
    </row>
    <row r="459" spans="1:22" ht="32.25" customHeight="1" x14ac:dyDescent="0.2">
      <c r="A459" s="23">
        <v>443</v>
      </c>
      <c r="B459" s="1" t="str">
        <f t="shared" si="17"/>
        <v>фото</v>
      </c>
      <c r="C459" s="1"/>
      <c r="D459" s="98">
        <v>6308</v>
      </c>
      <c r="E459" s="99" t="s">
        <v>599</v>
      </c>
      <c r="F459" s="100" t="s">
        <v>1087</v>
      </c>
      <c r="G459" s="101" t="s">
        <v>1089</v>
      </c>
      <c r="H459" s="103" t="s">
        <v>558</v>
      </c>
      <c r="I459" s="103" t="s">
        <v>1765</v>
      </c>
      <c r="J459" s="102">
        <v>207.4</v>
      </c>
      <c r="K459" s="133">
        <v>5</v>
      </c>
      <c r="L459" s="87"/>
      <c r="M459" s="131">
        <f t="shared" si="16"/>
        <v>0</v>
      </c>
      <c r="N459" s="132"/>
      <c r="O459" s="170"/>
      <c r="P459" s="170"/>
      <c r="Q459" s="97" t="s">
        <v>599</v>
      </c>
      <c r="R459" s="19"/>
      <c r="S459" s="2"/>
      <c r="T459" s="20"/>
      <c r="U459" s="13"/>
      <c r="V459" s="26"/>
    </row>
    <row r="460" spans="1:22" ht="32.25" customHeight="1" x14ac:dyDescent="0.2">
      <c r="A460" s="23">
        <v>444</v>
      </c>
      <c r="B460" s="1" t="str">
        <f t="shared" si="17"/>
        <v>фото</v>
      </c>
      <c r="C460" s="1"/>
      <c r="D460" s="98">
        <v>12807</v>
      </c>
      <c r="E460" s="99" t="s">
        <v>1510</v>
      </c>
      <c r="F460" s="100" t="s">
        <v>1087</v>
      </c>
      <c r="G460" s="101" t="s">
        <v>839</v>
      </c>
      <c r="H460" s="103" t="s">
        <v>694</v>
      </c>
      <c r="I460" s="103" t="s">
        <v>1765</v>
      </c>
      <c r="J460" s="102">
        <v>655.20000000000005</v>
      </c>
      <c r="K460" s="133">
        <v>1</v>
      </c>
      <c r="L460" s="87"/>
      <c r="M460" s="131">
        <f t="shared" si="16"/>
        <v>0</v>
      </c>
      <c r="N460" s="132" t="s">
        <v>1238</v>
      </c>
      <c r="O460" s="170"/>
      <c r="P460" s="170"/>
      <c r="Q460" s="97" t="s">
        <v>1510</v>
      </c>
      <c r="R460" s="19"/>
      <c r="S460" s="2"/>
      <c r="T460" s="20"/>
      <c r="U460" s="13"/>
      <c r="V460" s="26"/>
    </row>
    <row r="461" spans="1:22" ht="32.25" customHeight="1" x14ac:dyDescent="0.2">
      <c r="A461" s="23">
        <v>445</v>
      </c>
      <c r="B461" s="1" t="str">
        <f t="shared" si="17"/>
        <v>фото</v>
      </c>
      <c r="C461" s="1"/>
      <c r="D461" s="98">
        <v>14206</v>
      </c>
      <c r="E461" s="99" t="s">
        <v>1511</v>
      </c>
      <c r="F461" s="100" t="s">
        <v>1512</v>
      </c>
      <c r="G461" s="101" t="s">
        <v>1240</v>
      </c>
      <c r="H461" s="103" t="s">
        <v>558</v>
      </c>
      <c r="I461" s="103" t="s">
        <v>1765</v>
      </c>
      <c r="J461" s="102">
        <v>215.4</v>
      </c>
      <c r="K461" s="133">
        <v>5</v>
      </c>
      <c r="L461" s="87"/>
      <c r="M461" s="131">
        <f t="shared" si="16"/>
        <v>0</v>
      </c>
      <c r="N461" s="132" t="s">
        <v>1238</v>
      </c>
      <c r="O461" s="170"/>
      <c r="P461" s="170"/>
      <c r="Q461" s="97" t="s">
        <v>1511</v>
      </c>
      <c r="R461" s="19"/>
      <c r="S461" s="2"/>
      <c r="T461" s="20"/>
      <c r="U461" s="13"/>
      <c r="V461" s="26"/>
    </row>
    <row r="462" spans="1:22" ht="32.25" customHeight="1" x14ac:dyDescent="0.2">
      <c r="A462" s="23">
        <v>446</v>
      </c>
      <c r="B462" s="1" t="str">
        <f t="shared" si="17"/>
        <v>фото</v>
      </c>
      <c r="C462" s="1"/>
      <c r="D462" s="98">
        <v>14207</v>
      </c>
      <c r="E462" s="99" t="s">
        <v>809</v>
      </c>
      <c r="F462" s="100" t="s">
        <v>1090</v>
      </c>
      <c r="G462" s="101" t="s">
        <v>1240</v>
      </c>
      <c r="H462" s="103" t="s">
        <v>558</v>
      </c>
      <c r="I462" s="103" t="s">
        <v>1765</v>
      </c>
      <c r="J462" s="102">
        <v>215.4</v>
      </c>
      <c r="K462" s="133">
        <v>5</v>
      </c>
      <c r="L462" s="87"/>
      <c r="M462" s="131">
        <f t="shared" si="16"/>
        <v>0</v>
      </c>
      <c r="N462" s="132"/>
      <c r="O462" s="170"/>
      <c r="P462" s="170"/>
      <c r="Q462" s="97" t="s">
        <v>809</v>
      </c>
      <c r="R462" s="19"/>
      <c r="S462" s="2"/>
      <c r="T462" s="20"/>
      <c r="U462" s="13"/>
      <c r="V462" s="26"/>
    </row>
    <row r="463" spans="1:22" ht="32.25" customHeight="1" x14ac:dyDescent="0.2">
      <c r="A463" s="23">
        <v>447</v>
      </c>
      <c r="B463" s="1" t="str">
        <f t="shared" si="17"/>
        <v>фото</v>
      </c>
      <c r="C463" s="1"/>
      <c r="D463" s="98">
        <v>6315</v>
      </c>
      <c r="E463" s="99" t="s">
        <v>600</v>
      </c>
      <c r="F463" s="100" t="s">
        <v>1091</v>
      </c>
      <c r="G463" s="101" t="s">
        <v>1240</v>
      </c>
      <c r="H463" s="103" t="s">
        <v>664</v>
      </c>
      <c r="I463" s="103" t="s">
        <v>1765</v>
      </c>
      <c r="J463" s="102">
        <v>435.3</v>
      </c>
      <c r="K463" s="133">
        <v>1</v>
      </c>
      <c r="L463" s="87"/>
      <c r="M463" s="131">
        <f t="shared" si="16"/>
        <v>0</v>
      </c>
      <c r="N463" s="132"/>
      <c r="O463" s="170"/>
      <c r="P463" s="170"/>
      <c r="Q463" s="97" t="s">
        <v>600</v>
      </c>
      <c r="R463" s="19"/>
      <c r="S463" s="2"/>
      <c r="T463" s="20"/>
      <c r="U463" s="13"/>
      <c r="V463" s="26"/>
    </row>
    <row r="464" spans="1:22" ht="32.25" customHeight="1" x14ac:dyDescent="0.2">
      <c r="A464" s="23">
        <v>448</v>
      </c>
      <c r="B464" s="1" t="str">
        <f t="shared" si="17"/>
        <v>фото</v>
      </c>
      <c r="C464" s="1"/>
      <c r="D464" s="98">
        <v>6319</v>
      </c>
      <c r="E464" s="99" t="s">
        <v>1513</v>
      </c>
      <c r="F464" s="100" t="s">
        <v>1514</v>
      </c>
      <c r="G464" s="101" t="s">
        <v>1240</v>
      </c>
      <c r="H464" s="103" t="s">
        <v>558</v>
      </c>
      <c r="I464" s="103" t="s">
        <v>1765</v>
      </c>
      <c r="J464" s="102">
        <v>223.4</v>
      </c>
      <c r="K464" s="133">
        <v>5</v>
      </c>
      <c r="L464" s="87"/>
      <c r="M464" s="131">
        <f t="shared" si="16"/>
        <v>0</v>
      </c>
      <c r="N464" s="132"/>
      <c r="O464" s="170"/>
      <c r="P464" s="170"/>
      <c r="Q464" s="97" t="s">
        <v>1513</v>
      </c>
      <c r="R464" s="19"/>
      <c r="S464" s="2"/>
      <c r="T464" s="20"/>
      <c r="U464" s="13"/>
      <c r="V464" s="26"/>
    </row>
    <row r="465" spans="1:22" ht="32.25" customHeight="1" x14ac:dyDescent="0.2">
      <c r="A465" s="23">
        <v>449</v>
      </c>
      <c r="B465" s="1" t="str">
        <f t="shared" si="17"/>
        <v>фото</v>
      </c>
      <c r="C465" s="1"/>
      <c r="D465" s="98">
        <v>6423</v>
      </c>
      <c r="E465" s="99" t="s">
        <v>1515</v>
      </c>
      <c r="F465" s="100" t="s">
        <v>1514</v>
      </c>
      <c r="G465" s="101" t="s">
        <v>1516</v>
      </c>
      <c r="H465" s="103" t="s">
        <v>558</v>
      </c>
      <c r="I465" s="103" t="s">
        <v>1765</v>
      </c>
      <c r="J465" s="102">
        <v>231.5</v>
      </c>
      <c r="K465" s="133">
        <v>5</v>
      </c>
      <c r="L465" s="87"/>
      <c r="M465" s="131">
        <f t="shared" si="16"/>
        <v>0</v>
      </c>
      <c r="N465" s="132" t="s">
        <v>1238</v>
      </c>
      <c r="O465" s="170"/>
      <c r="P465" s="170"/>
      <c r="Q465" s="97" t="s">
        <v>1515</v>
      </c>
      <c r="R465" s="19"/>
      <c r="S465" s="2"/>
      <c r="T465" s="20"/>
      <c r="U465" s="13"/>
      <c r="V465" s="26"/>
    </row>
    <row r="466" spans="1:22" ht="32.25" customHeight="1" x14ac:dyDescent="0.2">
      <c r="A466" s="23">
        <v>450</v>
      </c>
      <c r="B466" s="1" t="str">
        <f t="shared" si="17"/>
        <v>фото</v>
      </c>
      <c r="C466" s="1"/>
      <c r="D466" s="98">
        <v>14445</v>
      </c>
      <c r="E466" s="99" t="s">
        <v>1517</v>
      </c>
      <c r="F466" s="100" t="s">
        <v>1514</v>
      </c>
      <c r="G466" s="101" t="s">
        <v>1518</v>
      </c>
      <c r="H466" s="103" t="s">
        <v>557</v>
      </c>
      <c r="I466" s="103" t="s">
        <v>1765</v>
      </c>
      <c r="J466" s="102">
        <v>229.9</v>
      </c>
      <c r="K466" s="133">
        <v>5</v>
      </c>
      <c r="L466" s="87"/>
      <c r="M466" s="131">
        <f t="shared" si="16"/>
        <v>0</v>
      </c>
      <c r="N466" s="132"/>
      <c r="O466" s="170"/>
      <c r="P466" s="170"/>
      <c r="Q466" s="97" t="s">
        <v>1517</v>
      </c>
      <c r="R466" s="19"/>
      <c r="S466" s="2"/>
      <c r="T466" s="20"/>
      <c r="U466" s="13"/>
      <c r="V466" s="26"/>
    </row>
    <row r="467" spans="1:22" ht="32.25" customHeight="1" x14ac:dyDescent="0.2">
      <c r="A467" s="23">
        <v>451</v>
      </c>
      <c r="B467" s="1" t="str">
        <f t="shared" si="17"/>
        <v>фото</v>
      </c>
      <c r="C467" s="1"/>
      <c r="D467" s="98">
        <v>5613</v>
      </c>
      <c r="E467" s="99" t="s">
        <v>1519</v>
      </c>
      <c r="F467" s="100" t="s">
        <v>1514</v>
      </c>
      <c r="G467" s="101" t="s">
        <v>1520</v>
      </c>
      <c r="H467" s="103" t="s">
        <v>560</v>
      </c>
      <c r="I467" s="103" t="s">
        <v>1765</v>
      </c>
      <c r="J467" s="102">
        <v>229.9</v>
      </c>
      <c r="K467" s="133">
        <v>5</v>
      </c>
      <c r="L467" s="87"/>
      <c r="M467" s="131">
        <f t="shared" si="16"/>
        <v>0</v>
      </c>
      <c r="N467" s="132"/>
      <c r="O467" s="170"/>
      <c r="P467" s="170"/>
      <c r="Q467" s="97" t="s">
        <v>1519</v>
      </c>
      <c r="R467" s="19"/>
      <c r="S467" s="2"/>
      <c r="T467" s="20"/>
      <c r="U467" s="13"/>
      <c r="V467" s="26"/>
    </row>
    <row r="468" spans="1:22" ht="32.25" customHeight="1" x14ac:dyDescent="0.2">
      <c r="A468" s="23">
        <v>452</v>
      </c>
      <c r="B468" s="1" t="str">
        <f t="shared" si="17"/>
        <v>фото</v>
      </c>
      <c r="C468" s="1"/>
      <c r="D468" s="98">
        <v>11312</v>
      </c>
      <c r="E468" s="99" t="s">
        <v>649</v>
      </c>
      <c r="F468" s="100" t="s">
        <v>1092</v>
      </c>
      <c r="G468" s="101" t="s">
        <v>1093</v>
      </c>
      <c r="H468" s="103" t="s">
        <v>664</v>
      </c>
      <c r="I468" s="103" t="s">
        <v>1765</v>
      </c>
      <c r="J468" s="102">
        <v>877.80000000000007</v>
      </c>
      <c r="K468" s="133">
        <v>1</v>
      </c>
      <c r="L468" s="87"/>
      <c r="M468" s="131">
        <f t="shared" si="16"/>
        <v>0</v>
      </c>
      <c r="N468" s="132"/>
      <c r="O468" s="170"/>
      <c r="P468" s="170"/>
      <c r="Q468" s="97" t="s">
        <v>649</v>
      </c>
      <c r="R468" s="19"/>
      <c r="S468" s="2"/>
      <c r="T468" s="20"/>
      <c r="U468" s="13"/>
      <c r="V468" s="26"/>
    </row>
    <row r="469" spans="1:22" ht="32.25" customHeight="1" x14ac:dyDescent="0.2">
      <c r="A469" s="23">
        <v>453</v>
      </c>
      <c r="B469" s="1" t="str">
        <f t="shared" si="17"/>
        <v>фото</v>
      </c>
      <c r="C469" s="1"/>
      <c r="D469" s="98">
        <v>6331</v>
      </c>
      <c r="E469" s="99" t="s">
        <v>602</v>
      </c>
      <c r="F469" s="100" t="s">
        <v>1092</v>
      </c>
      <c r="G469" s="101" t="s">
        <v>1094</v>
      </c>
      <c r="H469" s="103" t="s">
        <v>558</v>
      </c>
      <c r="I469" s="103" t="s">
        <v>1765</v>
      </c>
      <c r="J469" s="102">
        <v>255.6</v>
      </c>
      <c r="K469" s="133">
        <v>5</v>
      </c>
      <c r="L469" s="87"/>
      <c r="M469" s="131">
        <f t="shared" si="16"/>
        <v>0</v>
      </c>
      <c r="N469" s="132"/>
      <c r="O469" s="170"/>
      <c r="P469" s="170"/>
      <c r="Q469" s="97" t="s">
        <v>602</v>
      </c>
      <c r="R469" s="19"/>
      <c r="S469" s="2"/>
      <c r="T469" s="20"/>
      <c r="U469" s="13"/>
      <c r="V469" s="26"/>
    </row>
    <row r="470" spans="1:22" ht="32.25" customHeight="1" x14ac:dyDescent="0.2">
      <c r="A470" s="23">
        <v>454</v>
      </c>
      <c r="B470" s="1" t="str">
        <f t="shared" si="17"/>
        <v>фото</v>
      </c>
      <c r="C470" s="1"/>
      <c r="D470" s="98">
        <v>12854</v>
      </c>
      <c r="E470" s="99" t="s">
        <v>1414</v>
      </c>
      <c r="F470" s="100" t="s">
        <v>1092</v>
      </c>
      <c r="G470" s="101" t="s">
        <v>1415</v>
      </c>
      <c r="H470" s="103" t="s">
        <v>558</v>
      </c>
      <c r="I470" s="103" t="s">
        <v>1765</v>
      </c>
      <c r="J470" s="102">
        <v>255.6</v>
      </c>
      <c r="K470" s="133">
        <v>5</v>
      </c>
      <c r="L470" s="87"/>
      <c r="M470" s="131">
        <f t="shared" si="16"/>
        <v>0</v>
      </c>
      <c r="N470" s="132"/>
      <c r="O470" s="170"/>
      <c r="P470" s="170"/>
      <c r="Q470" s="97" t="s">
        <v>1414</v>
      </c>
      <c r="R470" s="19"/>
      <c r="S470" s="2"/>
      <c r="T470" s="20"/>
      <c r="U470" s="13"/>
      <c r="V470" s="26"/>
    </row>
    <row r="471" spans="1:22" ht="32.25" customHeight="1" x14ac:dyDescent="0.2">
      <c r="A471" s="23">
        <v>455</v>
      </c>
      <c r="B471" s="1" t="str">
        <f t="shared" si="17"/>
        <v>фото</v>
      </c>
      <c r="C471" s="1"/>
      <c r="D471" s="98">
        <v>6134</v>
      </c>
      <c r="E471" s="99" t="s">
        <v>603</v>
      </c>
      <c r="F471" s="100" t="s">
        <v>1092</v>
      </c>
      <c r="G471" s="101" t="s">
        <v>1095</v>
      </c>
      <c r="H471" s="103" t="s">
        <v>558</v>
      </c>
      <c r="I471" s="103" t="s">
        <v>1765</v>
      </c>
      <c r="J471" s="102">
        <v>255.6</v>
      </c>
      <c r="K471" s="133">
        <v>5</v>
      </c>
      <c r="L471" s="87"/>
      <c r="M471" s="131">
        <f t="shared" si="16"/>
        <v>0</v>
      </c>
      <c r="N471" s="132"/>
      <c r="O471" s="170"/>
      <c r="P471" s="170"/>
      <c r="Q471" s="97" t="s">
        <v>603</v>
      </c>
      <c r="R471" s="19"/>
      <c r="S471" s="2"/>
      <c r="T471" s="20"/>
      <c r="U471" s="13"/>
      <c r="V471" s="26"/>
    </row>
    <row r="472" spans="1:22" ht="32.25" customHeight="1" x14ac:dyDescent="0.2">
      <c r="A472" s="23">
        <v>456</v>
      </c>
      <c r="B472" s="1" t="str">
        <f t="shared" si="17"/>
        <v>фото</v>
      </c>
      <c r="C472" s="1"/>
      <c r="D472" s="98">
        <v>6346</v>
      </c>
      <c r="E472" s="99" t="s">
        <v>604</v>
      </c>
      <c r="F472" s="100" t="s">
        <v>1092</v>
      </c>
      <c r="G472" s="101" t="s">
        <v>1096</v>
      </c>
      <c r="H472" s="103" t="s">
        <v>558</v>
      </c>
      <c r="I472" s="103" t="s">
        <v>1765</v>
      </c>
      <c r="J472" s="102">
        <v>255.6</v>
      </c>
      <c r="K472" s="133">
        <v>5</v>
      </c>
      <c r="L472" s="87"/>
      <c r="M472" s="131">
        <f t="shared" si="16"/>
        <v>0</v>
      </c>
      <c r="N472" s="132"/>
      <c r="O472" s="170"/>
      <c r="P472" s="170"/>
      <c r="Q472" s="97" t="s">
        <v>604</v>
      </c>
      <c r="R472" s="19"/>
      <c r="S472" s="2"/>
      <c r="T472" s="20"/>
      <c r="U472" s="13"/>
      <c r="V472" s="26"/>
    </row>
    <row r="473" spans="1:22" ht="32.25" customHeight="1" x14ac:dyDescent="0.2">
      <c r="A473" s="23">
        <v>457</v>
      </c>
      <c r="B473" s="1" t="str">
        <f t="shared" si="17"/>
        <v>фото</v>
      </c>
      <c r="C473" s="1"/>
      <c r="D473" s="98">
        <v>6357</v>
      </c>
      <c r="E473" s="99" t="s">
        <v>605</v>
      </c>
      <c r="F473" s="100" t="s">
        <v>1097</v>
      </c>
      <c r="G473" s="101" t="s">
        <v>1098</v>
      </c>
      <c r="H473" s="103" t="s">
        <v>558</v>
      </c>
      <c r="I473" s="103" t="s">
        <v>1765</v>
      </c>
      <c r="J473" s="102">
        <v>255.6</v>
      </c>
      <c r="K473" s="133">
        <v>5</v>
      </c>
      <c r="L473" s="87"/>
      <c r="M473" s="131">
        <f t="shared" si="16"/>
        <v>0</v>
      </c>
      <c r="N473" s="132"/>
      <c r="O473" s="170"/>
      <c r="P473" s="170"/>
      <c r="Q473" s="97" t="s">
        <v>605</v>
      </c>
      <c r="R473" s="19"/>
      <c r="S473" s="2"/>
      <c r="T473" s="20"/>
      <c r="U473" s="13"/>
      <c r="V473" s="26"/>
    </row>
    <row r="474" spans="1:22" ht="32.25" customHeight="1" x14ac:dyDescent="0.2">
      <c r="A474" s="23">
        <v>458</v>
      </c>
      <c r="B474" s="1" t="str">
        <f t="shared" si="17"/>
        <v>фото</v>
      </c>
      <c r="C474" s="1"/>
      <c r="D474" s="98">
        <v>6362</v>
      </c>
      <c r="E474" s="99" t="s">
        <v>606</v>
      </c>
      <c r="F474" s="100" t="s">
        <v>1097</v>
      </c>
      <c r="G474" s="101" t="s">
        <v>1099</v>
      </c>
      <c r="H474" s="103" t="s">
        <v>558</v>
      </c>
      <c r="I474" s="103" t="s">
        <v>1765</v>
      </c>
      <c r="J474" s="102">
        <v>199.29999999999998</v>
      </c>
      <c r="K474" s="133">
        <v>5</v>
      </c>
      <c r="L474" s="87"/>
      <c r="M474" s="131">
        <f t="shared" si="16"/>
        <v>0</v>
      </c>
      <c r="N474" s="132"/>
      <c r="O474" s="170"/>
      <c r="P474" s="170"/>
      <c r="Q474" s="97" t="s">
        <v>606</v>
      </c>
      <c r="R474" s="19"/>
      <c r="S474" s="2"/>
      <c r="T474" s="20"/>
      <c r="U474" s="13"/>
      <c r="V474" s="26"/>
    </row>
    <row r="475" spans="1:22" ht="32.25" customHeight="1" x14ac:dyDescent="0.2">
      <c r="A475" s="23">
        <v>459</v>
      </c>
      <c r="B475" s="1" t="str">
        <f t="shared" si="17"/>
        <v>фото</v>
      </c>
      <c r="C475" s="1"/>
      <c r="D475" s="98">
        <v>12861</v>
      </c>
      <c r="E475" s="99" t="s">
        <v>1417</v>
      </c>
      <c r="F475" s="100" t="s">
        <v>1097</v>
      </c>
      <c r="G475" s="101" t="s">
        <v>1418</v>
      </c>
      <c r="H475" s="103" t="s">
        <v>558</v>
      </c>
      <c r="I475" s="103" t="s">
        <v>1765</v>
      </c>
      <c r="J475" s="102">
        <v>207.4</v>
      </c>
      <c r="K475" s="133">
        <v>5</v>
      </c>
      <c r="L475" s="87"/>
      <c r="M475" s="131">
        <f t="shared" si="16"/>
        <v>0</v>
      </c>
      <c r="N475" s="132"/>
      <c r="O475" s="170"/>
      <c r="P475" s="170"/>
      <c r="Q475" s="97" t="s">
        <v>1417</v>
      </c>
      <c r="R475" s="19"/>
      <c r="S475" s="2"/>
      <c r="T475" s="20"/>
      <c r="U475" s="13"/>
      <c r="V475" s="26"/>
    </row>
    <row r="476" spans="1:22" ht="32.25" customHeight="1" x14ac:dyDescent="0.2">
      <c r="A476" s="23">
        <v>460</v>
      </c>
      <c r="B476" s="1" t="str">
        <f t="shared" si="17"/>
        <v>фото</v>
      </c>
      <c r="C476" s="1"/>
      <c r="D476" s="98">
        <v>6372</v>
      </c>
      <c r="E476" s="99" t="s">
        <v>751</v>
      </c>
      <c r="F476" s="100" t="s">
        <v>1097</v>
      </c>
      <c r="G476" s="101" t="s">
        <v>1100</v>
      </c>
      <c r="H476" s="103" t="s">
        <v>558</v>
      </c>
      <c r="I476" s="103" t="s">
        <v>1765</v>
      </c>
      <c r="J476" s="102">
        <v>239.5</v>
      </c>
      <c r="K476" s="133">
        <v>5</v>
      </c>
      <c r="L476" s="87"/>
      <c r="M476" s="131">
        <f t="shared" si="16"/>
        <v>0</v>
      </c>
      <c r="N476" s="132"/>
      <c r="O476" s="170"/>
      <c r="P476" s="170"/>
      <c r="Q476" s="97" t="s">
        <v>751</v>
      </c>
      <c r="R476" s="19"/>
      <c r="S476" s="2"/>
      <c r="T476" s="20"/>
      <c r="U476" s="13"/>
      <c r="V476" s="26"/>
    </row>
    <row r="477" spans="1:22" ht="32.25" customHeight="1" x14ac:dyDescent="0.2">
      <c r="A477" s="23">
        <v>461</v>
      </c>
      <c r="B477" s="1" t="str">
        <f t="shared" si="17"/>
        <v>фото</v>
      </c>
      <c r="C477" s="1"/>
      <c r="D477" s="98">
        <v>6375</v>
      </c>
      <c r="E477" s="99" t="s">
        <v>1419</v>
      </c>
      <c r="F477" s="100" t="s">
        <v>1097</v>
      </c>
      <c r="G477" s="101" t="s">
        <v>1420</v>
      </c>
      <c r="H477" s="103" t="s">
        <v>558</v>
      </c>
      <c r="I477" s="103" t="s">
        <v>1765</v>
      </c>
      <c r="J477" s="102">
        <v>223.4</v>
      </c>
      <c r="K477" s="133">
        <v>5</v>
      </c>
      <c r="L477" s="87"/>
      <c r="M477" s="131">
        <f t="shared" si="16"/>
        <v>0</v>
      </c>
      <c r="N477" s="132"/>
      <c r="O477" s="170"/>
      <c r="P477" s="170"/>
      <c r="Q477" s="97" t="s">
        <v>1419</v>
      </c>
      <c r="R477" s="19"/>
      <c r="S477" s="2"/>
      <c r="T477" s="20"/>
      <c r="U477" s="13"/>
      <c r="V477" s="26"/>
    </row>
    <row r="478" spans="1:22" ht="32.25" customHeight="1" x14ac:dyDescent="0.2">
      <c r="A478" s="23">
        <v>462</v>
      </c>
      <c r="B478" s="1" t="str">
        <f t="shared" si="17"/>
        <v>фото</v>
      </c>
      <c r="C478" s="1"/>
      <c r="D478" s="98">
        <v>14183</v>
      </c>
      <c r="E478" s="99" t="s">
        <v>1521</v>
      </c>
      <c r="F478" s="100" t="s">
        <v>1097</v>
      </c>
      <c r="G478" s="101" t="s">
        <v>1522</v>
      </c>
      <c r="H478" s="103" t="s">
        <v>560</v>
      </c>
      <c r="I478" s="103" t="s">
        <v>1775</v>
      </c>
      <c r="J478" s="102">
        <v>236.29999999999998</v>
      </c>
      <c r="K478" s="133">
        <v>5</v>
      </c>
      <c r="L478" s="87"/>
      <c r="M478" s="131">
        <f t="shared" si="16"/>
        <v>0</v>
      </c>
      <c r="N478" s="132" t="s">
        <v>1238</v>
      </c>
      <c r="O478" s="170"/>
      <c r="P478" s="170"/>
      <c r="Q478" s="97" t="s">
        <v>1521</v>
      </c>
      <c r="R478" s="19"/>
      <c r="S478" s="2"/>
      <c r="T478" s="20"/>
      <c r="U478" s="13"/>
      <c r="V478" s="26"/>
    </row>
    <row r="479" spans="1:22" ht="32.25" customHeight="1" x14ac:dyDescent="0.2">
      <c r="A479" s="23">
        <v>463</v>
      </c>
      <c r="B479" s="1" t="str">
        <f t="shared" si="17"/>
        <v>фото</v>
      </c>
      <c r="C479" s="1"/>
      <c r="D479" s="98">
        <v>14460</v>
      </c>
      <c r="E479" s="99" t="s">
        <v>1009</v>
      </c>
      <c r="F479" s="100" t="s">
        <v>1097</v>
      </c>
      <c r="G479" s="101" t="s">
        <v>1101</v>
      </c>
      <c r="H479" s="103" t="s">
        <v>694</v>
      </c>
      <c r="I479" s="103" t="s">
        <v>1765</v>
      </c>
      <c r="J479" s="102">
        <v>574.70000000000005</v>
      </c>
      <c r="K479" s="133">
        <v>1</v>
      </c>
      <c r="L479" s="87"/>
      <c r="M479" s="131">
        <f t="shared" si="16"/>
        <v>0</v>
      </c>
      <c r="N479" s="132"/>
      <c r="O479" s="170"/>
      <c r="P479" s="170"/>
      <c r="Q479" s="97" t="s">
        <v>1009</v>
      </c>
      <c r="R479" s="19"/>
      <c r="S479" s="2"/>
      <c r="T479" s="20"/>
      <c r="U479" s="13"/>
      <c r="V479" s="26"/>
    </row>
    <row r="480" spans="1:22" ht="32.25" customHeight="1" x14ac:dyDescent="0.2">
      <c r="A480" s="23">
        <v>464</v>
      </c>
      <c r="B480" s="1" t="str">
        <f t="shared" si="17"/>
        <v>фото</v>
      </c>
      <c r="C480" s="1"/>
      <c r="D480" s="98">
        <v>6384</v>
      </c>
      <c r="E480" s="99" t="s">
        <v>752</v>
      </c>
      <c r="F480" s="100" t="s">
        <v>1097</v>
      </c>
      <c r="G480" s="101" t="s">
        <v>1102</v>
      </c>
      <c r="H480" s="103" t="s">
        <v>558</v>
      </c>
      <c r="I480" s="103" t="s">
        <v>1765</v>
      </c>
      <c r="J480" s="102">
        <v>231.5</v>
      </c>
      <c r="K480" s="133">
        <v>5</v>
      </c>
      <c r="L480" s="87"/>
      <c r="M480" s="131">
        <f t="shared" si="16"/>
        <v>0</v>
      </c>
      <c r="N480" s="132"/>
      <c r="O480" s="170"/>
      <c r="P480" s="170"/>
      <c r="Q480" s="97" t="s">
        <v>752</v>
      </c>
      <c r="R480" s="19"/>
      <c r="S480" s="2"/>
      <c r="T480" s="20"/>
      <c r="U480" s="13"/>
      <c r="V480" s="26"/>
    </row>
    <row r="481" spans="1:22" ht="32.25" customHeight="1" x14ac:dyDescent="0.2">
      <c r="A481" s="23">
        <v>465</v>
      </c>
      <c r="B481" s="1" t="str">
        <f t="shared" si="17"/>
        <v>фото</v>
      </c>
      <c r="C481" s="1"/>
      <c r="D481" s="98">
        <v>6385</v>
      </c>
      <c r="E481" s="99" t="s">
        <v>810</v>
      </c>
      <c r="F481" s="100" t="s">
        <v>1097</v>
      </c>
      <c r="G481" s="101" t="s">
        <v>1103</v>
      </c>
      <c r="H481" s="103" t="s">
        <v>558</v>
      </c>
      <c r="I481" s="103" t="s">
        <v>1765</v>
      </c>
      <c r="J481" s="102">
        <v>231.5</v>
      </c>
      <c r="K481" s="133">
        <v>5</v>
      </c>
      <c r="L481" s="87"/>
      <c r="M481" s="131">
        <f t="shared" si="16"/>
        <v>0</v>
      </c>
      <c r="N481" s="132"/>
      <c r="O481" s="170"/>
      <c r="P481" s="170"/>
      <c r="Q481" s="97" t="s">
        <v>810</v>
      </c>
      <c r="R481" s="19"/>
      <c r="S481" s="2"/>
      <c r="T481" s="20"/>
      <c r="U481" s="13"/>
      <c r="V481" s="26"/>
    </row>
    <row r="482" spans="1:22" ht="32.25" customHeight="1" x14ac:dyDescent="0.2">
      <c r="A482" s="23">
        <v>466</v>
      </c>
      <c r="B482" s="1" t="str">
        <f t="shared" si="17"/>
        <v>фото</v>
      </c>
      <c r="C482" s="1"/>
      <c r="D482" s="98">
        <v>6393</v>
      </c>
      <c r="E482" s="99" t="s">
        <v>607</v>
      </c>
      <c r="F482" s="100" t="s">
        <v>1104</v>
      </c>
      <c r="G482" s="101" t="s">
        <v>1240</v>
      </c>
      <c r="H482" s="103" t="s">
        <v>558</v>
      </c>
      <c r="I482" s="103" t="s">
        <v>1765</v>
      </c>
      <c r="J482" s="102">
        <v>199.29999999999998</v>
      </c>
      <c r="K482" s="133">
        <v>5</v>
      </c>
      <c r="L482" s="87"/>
      <c r="M482" s="131">
        <f t="shared" si="16"/>
        <v>0</v>
      </c>
      <c r="N482" s="132"/>
      <c r="O482" s="170"/>
      <c r="P482" s="170"/>
      <c r="Q482" s="97" t="s">
        <v>607</v>
      </c>
      <c r="R482" s="19"/>
      <c r="S482" s="2"/>
      <c r="T482" s="20"/>
      <c r="U482" s="13"/>
      <c r="V482" s="26"/>
    </row>
    <row r="483" spans="1:22" ht="32.25" customHeight="1" x14ac:dyDescent="0.2">
      <c r="A483" s="23">
        <v>467</v>
      </c>
      <c r="B483" s="1" t="str">
        <f t="shared" si="17"/>
        <v>фото</v>
      </c>
      <c r="C483" s="1"/>
      <c r="D483" s="98">
        <v>6401</v>
      </c>
      <c r="E483" s="99" t="s">
        <v>608</v>
      </c>
      <c r="F483" s="100" t="s">
        <v>1104</v>
      </c>
      <c r="G483" s="101" t="s">
        <v>1105</v>
      </c>
      <c r="H483" s="103" t="s">
        <v>558</v>
      </c>
      <c r="I483" s="103" t="s">
        <v>1765</v>
      </c>
      <c r="J483" s="102">
        <v>239.5</v>
      </c>
      <c r="K483" s="133">
        <v>5</v>
      </c>
      <c r="L483" s="87"/>
      <c r="M483" s="131">
        <f t="shared" ref="M483:M546" si="18">IFERROR(L483*J483,0)</f>
        <v>0</v>
      </c>
      <c r="N483" s="132"/>
      <c r="O483" s="170"/>
      <c r="P483" s="170"/>
      <c r="Q483" s="97" t="s">
        <v>608</v>
      </c>
      <c r="R483" s="19"/>
      <c r="S483" s="2"/>
      <c r="T483" s="20"/>
      <c r="U483" s="13"/>
      <c r="V483" s="26"/>
    </row>
    <row r="484" spans="1:22" ht="32.25" customHeight="1" x14ac:dyDescent="0.2">
      <c r="A484" s="23">
        <v>468</v>
      </c>
      <c r="B484" s="1" t="str">
        <f t="shared" ref="B484:B547" si="19">HYPERLINK("https://www.gardenbulbs.ru/images/Conifers/thumbnails/"&amp;Q484&amp;".jpg","фото")</f>
        <v>фото</v>
      </c>
      <c r="C484" s="1"/>
      <c r="D484" s="98">
        <v>10101</v>
      </c>
      <c r="E484" s="99" t="s">
        <v>811</v>
      </c>
      <c r="F484" s="100" t="s">
        <v>1104</v>
      </c>
      <c r="G484" s="101" t="s">
        <v>967</v>
      </c>
      <c r="H484" s="103" t="s">
        <v>1523</v>
      </c>
      <c r="I484" s="103" t="s">
        <v>1765</v>
      </c>
      <c r="J484" s="102">
        <v>1427.5</v>
      </c>
      <c r="K484" s="133">
        <v>1</v>
      </c>
      <c r="L484" s="87"/>
      <c r="M484" s="131">
        <f t="shared" si="18"/>
        <v>0</v>
      </c>
      <c r="N484" s="132" t="s">
        <v>1238</v>
      </c>
      <c r="O484" s="170"/>
      <c r="P484" s="170"/>
      <c r="Q484" s="97" t="s">
        <v>811</v>
      </c>
      <c r="R484" s="19"/>
      <c r="S484" s="2"/>
      <c r="T484" s="20"/>
      <c r="U484" s="13"/>
      <c r="V484" s="26"/>
    </row>
    <row r="485" spans="1:22" ht="32.25" customHeight="1" x14ac:dyDescent="0.2">
      <c r="A485" s="23">
        <v>469</v>
      </c>
      <c r="B485" s="1" t="str">
        <f t="shared" si="19"/>
        <v>фото</v>
      </c>
      <c r="C485" s="1"/>
      <c r="D485" s="98">
        <v>6195</v>
      </c>
      <c r="E485" s="99" t="s">
        <v>812</v>
      </c>
      <c r="F485" s="100" t="s">
        <v>1106</v>
      </c>
      <c r="G485" s="101" t="s">
        <v>1107</v>
      </c>
      <c r="H485" s="103" t="s">
        <v>664</v>
      </c>
      <c r="I485" s="103" t="s">
        <v>1765</v>
      </c>
      <c r="J485" s="102">
        <v>877.80000000000007</v>
      </c>
      <c r="K485" s="133">
        <v>1</v>
      </c>
      <c r="L485" s="87"/>
      <c r="M485" s="131">
        <f t="shared" si="18"/>
        <v>0</v>
      </c>
      <c r="N485" s="132"/>
      <c r="O485" s="170"/>
      <c r="P485" s="170"/>
      <c r="Q485" s="97" t="s">
        <v>812</v>
      </c>
      <c r="R485" s="19"/>
      <c r="S485" s="2"/>
      <c r="T485" s="20"/>
      <c r="U485" s="13"/>
      <c r="V485" s="26"/>
    </row>
    <row r="486" spans="1:22" ht="32.25" customHeight="1" x14ac:dyDescent="0.2">
      <c r="A486" s="23">
        <v>470</v>
      </c>
      <c r="B486" s="1" t="str">
        <f t="shared" si="19"/>
        <v>фото</v>
      </c>
      <c r="C486" s="1"/>
      <c r="D486" s="98">
        <v>4964</v>
      </c>
      <c r="E486" s="99" t="s">
        <v>696</v>
      </c>
      <c r="F486" s="100" t="s">
        <v>1108</v>
      </c>
      <c r="G486" s="101" t="s">
        <v>1109</v>
      </c>
      <c r="H486" s="103" t="s">
        <v>664</v>
      </c>
      <c r="I486" s="103" t="s">
        <v>1765</v>
      </c>
      <c r="J486" s="102">
        <v>958.2</v>
      </c>
      <c r="K486" s="133">
        <v>1</v>
      </c>
      <c r="L486" s="87"/>
      <c r="M486" s="131">
        <f t="shared" si="18"/>
        <v>0</v>
      </c>
      <c r="N486" s="132"/>
      <c r="O486" s="170"/>
      <c r="P486" s="170"/>
      <c r="Q486" s="97" t="s">
        <v>696</v>
      </c>
      <c r="R486" s="19"/>
      <c r="S486" s="2"/>
      <c r="T486" s="20"/>
      <c r="U486" s="13"/>
      <c r="V486" s="26"/>
    </row>
    <row r="487" spans="1:22" ht="32.25" customHeight="1" x14ac:dyDescent="0.2">
      <c r="A487" s="23">
        <v>471</v>
      </c>
      <c r="B487" s="1" t="str">
        <f t="shared" si="19"/>
        <v>фото</v>
      </c>
      <c r="C487" s="1"/>
      <c r="D487" s="98">
        <v>14461</v>
      </c>
      <c r="E487" s="99" t="s">
        <v>1010</v>
      </c>
      <c r="F487" s="100" t="s">
        <v>1108</v>
      </c>
      <c r="G487" s="101" t="s">
        <v>1110</v>
      </c>
      <c r="H487" s="103" t="s">
        <v>664</v>
      </c>
      <c r="I487" s="103" t="s">
        <v>1765</v>
      </c>
      <c r="J487" s="102">
        <v>918</v>
      </c>
      <c r="K487" s="133">
        <v>1</v>
      </c>
      <c r="L487" s="87"/>
      <c r="M487" s="131">
        <f t="shared" si="18"/>
        <v>0</v>
      </c>
      <c r="N487" s="132"/>
      <c r="O487" s="170"/>
      <c r="P487" s="170"/>
      <c r="Q487" s="97" t="s">
        <v>1010</v>
      </c>
      <c r="R487" s="19"/>
      <c r="S487" s="2"/>
      <c r="T487" s="20"/>
      <c r="U487" s="13"/>
      <c r="V487" s="26"/>
    </row>
    <row r="488" spans="1:22" ht="32.25" customHeight="1" x14ac:dyDescent="0.2">
      <c r="A488" s="23">
        <v>472</v>
      </c>
      <c r="B488" s="1" t="str">
        <f t="shared" si="19"/>
        <v>фото</v>
      </c>
      <c r="C488" s="1"/>
      <c r="D488" s="98">
        <v>10104</v>
      </c>
      <c r="E488" s="99" t="s">
        <v>697</v>
      </c>
      <c r="F488" s="100" t="s">
        <v>1108</v>
      </c>
      <c r="G488" s="101" t="s">
        <v>1111</v>
      </c>
      <c r="H488" s="103" t="s">
        <v>664</v>
      </c>
      <c r="I488" s="103" t="s">
        <v>1765</v>
      </c>
      <c r="J488" s="102">
        <v>918</v>
      </c>
      <c r="K488" s="133">
        <v>1</v>
      </c>
      <c r="L488" s="87"/>
      <c r="M488" s="131">
        <f t="shared" si="18"/>
        <v>0</v>
      </c>
      <c r="N488" s="132"/>
      <c r="O488" s="170"/>
      <c r="P488" s="170"/>
      <c r="Q488" s="97" t="s">
        <v>697</v>
      </c>
      <c r="R488" s="19"/>
      <c r="S488" s="2"/>
      <c r="T488" s="20"/>
      <c r="U488" s="13"/>
      <c r="V488" s="26"/>
    </row>
    <row r="489" spans="1:22" ht="32.25" customHeight="1" x14ac:dyDescent="0.2">
      <c r="A489" s="23">
        <v>473</v>
      </c>
      <c r="B489" s="1" t="str">
        <f t="shared" si="19"/>
        <v>фото</v>
      </c>
      <c r="C489" s="1"/>
      <c r="D489" s="98">
        <v>6409</v>
      </c>
      <c r="E489" s="99" t="s">
        <v>609</v>
      </c>
      <c r="F489" s="100" t="s">
        <v>1108</v>
      </c>
      <c r="G489" s="101" t="s">
        <v>1024</v>
      </c>
      <c r="H489" s="103" t="s">
        <v>558</v>
      </c>
      <c r="I489" s="103" t="s">
        <v>1765</v>
      </c>
      <c r="J489" s="102">
        <v>215.4</v>
      </c>
      <c r="K489" s="133">
        <v>5</v>
      </c>
      <c r="L489" s="87"/>
      <c r="M489" s="131">
        <f t="shared" si="18"/>
        <v>0</v>
      </c>
      <c r="N489" s="132"/>
      <c r="O489" s="170"/>
      <c r="P489" s="170"/>
      <c r="Q489" s="97" t="s">
        <v>609</v>
      </c>
      <c r="R489" s="19"/>
      <c r="S489" s="2"/>
      <c r="T489" s="20"/>
      <c r="U489" s="13"/>
      <c r="V489" s="26"/>
    </row>
    <row r="490" spans="1:22" ht="32.25" customHeight="1" x14ac:dyDescent="0.2">
      <c r="A490" s="23">
        <v>474</v>
      </c>
      <c r="B490" s="1" t="str">
        <f t="shared" si="19"/>
        <v>фото</v>
      </c>
      <c r="C490" s="1"/>
      <c r="D490" s="98">
        <v>6410</v>
      </c>
      <c r="E490" s="99" t="s">
        <v>610</v>
      </c>
      <c r="F490" s="100" t="s">
        <v>1108</v>
      </c>
      <c r="G490" s="101" t="s">
        <v>1112</v>
      </c>
      <c r="H490" s="103" t="s">
        <v>557</v>
      </c>
      <c r="I490" s="103" t="s">
        <v>1765</v>
      </c>
      <c r="J490" s="102">
        <v>215.4</v>
      </c>
      <c r="K490" s="133">
        <v>5</v>
      </c>
      <c r="L490" s="87"/>
      <c r="M490" s="131">
        <f t="shared" si="18"/>
        <v>0</v>
      </c>
      <c r="N490" s="132"/>
      <c r="O490" s="170"/>
      <c r="P490" s="170"/>
      <c r="Q490" s="97" t="s">
        <v>610</v>
      </c>
      <c r="R490" s="19"/>
      <c r="S490" s="2"/>
      <c r="T490" s="20"/>
      <c r="U490" s="13"/>
      <c r="V490" s="26"/>
    </row>
    <row r="491" spans="1:22" ht="32.25" customHeight="1" x14ac:dyDescent="0.2">
      <c r="A491" s="23">
        <v>475</v>
      </c>
      <c r="B491" s="1" t="str">
        <f t="shared" si="19"/>
        <v>фото</v>
      </c>
      <c r="C491" s="1"/>
      <c r="D491" s="98">
        <v>6411</v>
      </c>
      <c r="E491" s="99" t="s">
        <v>611</v>
      </c>
      <c r="F491" s="100" t="s">
        <v>1108</v>
      </c>
      <c r="G491" s="101" t="s">
        <v>1114</v>
      </c>
      <c r="H491" s="103" t="s">
        <v>664</v>
      </c>
      <c r="I491" s="103" t="s">
        <v>1765</v>
      </c>
      <c r="J491" s="102">
        <v>877.80000000000007</v>
      </c>
      <c r="K491" s="133">
        <v>1</v>
      </c>
      <c r="L491" s="87"/>
      <c r="M491" s="131">
        <f t="shared" si="18"/>
        <v>0</v>
      </c>
      <c r="N491" s="132"/>
      <c r="O491" s="170"/>
      <c r="P491" s="170"/>
      <c r="Q491" s="97" t="s">
        <v>611</v>
      </c>
      <c r="R491" s="19"/>
      <c r="S491" s="2"/>
      <c r="T491" s="20"/>
      <c r="U491" s="13"/>
      <c r="V491" s="26"/>
    </row>
    <row r="492" spans="1:22" ht="32.25" customHeight="1" x14ac:dyDescent="0.2">
      <c r="A492" s="23">
        <v>476</v>
      </c>
      <c r="B492" s="1" t="str">
        <f t="shared" si="19"/>
        <v>фото</v>
      </c>
      <c r="C492" s="1"/>
      <c r="D492" s="98">
        <v>14424</v>
      </c>
      <c r="E492" s="99" t="s">
        <v>611</v>
      </c>
      <c r="F492" s="100" t="s">
        <v>1108</v>
      </c>
      <c r="G492" s="101" t="s">
        <v>1114</v>
      </c>
      <c r="H492" s="103" t="s">
        <v>1524</v>
      </c>
      <c r="I492" s="103" t="s">
        <v>1765</v>
      </c>
      <c r="J492" s="102">
        <v>1467.6999999999998</v>
      </c>
      <c r="K492" s="133">
        <v>1</v>
      </c>
      <c r="L492" s="87"/>
      <c r="M492" s="131">
        <f t="shared" si="18"/>
        <v>0</v>
      </c>
      <c r="N492" s="132" t="s">
        <v>1238</v>
      </c>
      <c r="O492" s="170"/>
      <c r="P492" s="170"/>
      <c r="Q492" s="97" t="s">
        <v>611</v>
      </c>
      <c r="R492" s="19"/>
      <c r="S492" s="2"/>
      <c r="T492" s="20"/>
      <c r="U492" s="13"/>
      <c r="V492" s="26"/>
    </row>
    <row r="493" spans="1:22" ht="32.25" customHeight="1" x14ac:dyDescent="0.2">
      <c r="A493" s="23">
        <v>477</v>
      </c>
      <c r="B493" s="1" t="str">
        <f t="shared" si="19"/>
        <v>фото</v>
      </c>
      <c r="C493" s="1"/>
      <c r="D493" s="98">
        <v>14429</v>
      </c>
      <c r="E493" s="99" t="s">
        <v>611</v>
      </c>
      <c r="F493" s="100" t="s">
        <v>1108</v>
      </c>
      <c r="G493" s="101" t="s">
        <v>1114</v>
      </c>
      <c r="H493" s="103" t="s">
        <v>1525</v>
      </c>
      <c r="I493" s="103" t="s">
        <v>1765</v>
      </c>
      <c r="J493" s="102">
        <v>1721.8999999999999</v>
      </c>
      <c r="K493" s="133">
        <v>1</v>
      </c>
      <c r="L493" s="87"/>
      <c r="M493" s="131">
        <f t="shared" si="18"/>
        <v>0</v>
      </c>
      <c r="N493" s="132" t="s">
        <v>1238</v>
      </c>
      <c r="O493" s="170"/>
      <c r="P493" s="170"/>
      <c r="Q493" s="97" t="s">
        <v>611</v>
      </c>
      <c r="R493" s="19"/>
      <c r="S493" s="2"/>
      <c r="T493" s="20"/>
      <c r="U493" s="13"/>
      <c r="V493" s="26"/>
    </row>
    <row r="494" spans="1:22" ht="32.25" customHeight="1" x14ac:dyDescent="0.2">
      <c r="A494" s="23">
        <v>478</v>
      </c>
      <c r="B494" s="1" t="str">
        <f t="shared" si="19"/>
        <v>фото</v>
      </c>
      <c r="C494" s="1"/>
      <c r="D494" s="98">
        <v>6412</v>
      </c>
      <c r="E494" s="99" t="s">
        <v>698</v>
      </c>
      <c r="F494" s="100" t="s">
        <v>1108</v>
      </c>
      <c r="G494" s="101" t="s">
        <v>1113</v>
      </c>
      <c r="H494" s="103" t="s">
        <v>558</v>
      </c>
      <c r="I494" s="103" t="s">
        <v>1765</v>
      </c>
      <c r="J494" s="102">
        <v>215.4</v>
      </c>
      <c r="K494" s="133">
        <v>5</v>
      </c>
      <c r="L494" s="87"/>
      <c r="M494" s="131">
        <f t="shared" si="18"/>
        <v>0</v>
      </c>
      <c r="N494" s="132"/>
      <c r="O494" s="170"/>
      <c r="P494" s="170"/>
      <c r="Q494" s="97" t="s">
        <v>698</v>
      </c>
      <c r="R494" s="19"/>
      <c r="S494" s="2"/>
      <c r="T494" s="20"/>
      <c r="U494" s="13"/>
      <c r="V494" s="26"/>
    </row>
    <row r="495" spans="1:22" ht="32.25" customHeight="1" x14ac:dyDescent="0.2">
      <c r="A495" s="23">
        <v>479</v>
      </c>
      <c r="B495" s="1" t="str">
        <f t="shared" si="19"/>
        <v>фото</v>
      </c>
      <c r="C495" s="1"/>
      <c r="D495" s="98">
        <v>6624</v>
      </c>
      <c r="E495" s="99" t="s">
        <v>753</v>
      </c>
      <c r="F495" s="100" t="s">
        <v>1108</v>
      </c>
      <c r="G495" s="101" t="s">
        <v>1421</v>
      </c>
      <c r="H495" s="103" t="s">
        <v>664</v>
      </c>
      <c r="I495" s="103" t="s">
        <v>1765</v>
      </c>
      <c r="J495" s="102">
        <v>918</v>
      </c>
      <c r="K495" s="133">
        <v>1</v>
      </c>
      <c r="L495" s="87"/>
      <c r="M495" s="131">
        <f t="shared" si="18"/>
        <v>0</v>
      </c>
      <c r="N495" s="132"/>
      <c r="O495" s="170"/>
      <c r="P495" s="170"/>
      <c r="Q495" s="97" t="s">
        <v>753</v>
      </c>
      <c r="R495" s="19"/>
      <c r="S495" s="2"/>
      <c r="T495" s="20"/>
      <c r="U495" s="13"/>
      <c r="V495" s="26"/>
    </row>
    <row r="496" spans="1:22" ht="32.25" customHeight="1" x14ac:dyDescent="0.2">
      <c r="A496" s="23">
        <v>480</v>
      </c>
      <c r="B496" s="1" t="str">
        <f t="shared" si="19"/>
        <v>фото</v>
      </c>
      <c r="C496" s="1"/>
      <c r="D496" s="98">
        <v>14465</v>
      </c>
      <c r="E496" s="99" t="s">
        <v>1011</v>
      </c>
      <c r="F496" s="100" t="s">
        <v>1108</v>
      </c>
      <c r="G496" s="101" t="s">
        <v>1115</v>
      </c>
      <c r="H496" s="103" t="s">
        <v>558</v>
      </c>
      <c r="I496" s="103" t="s">
        <v>1765</v>
      </c>
      <c r="J496" s="102">
        <v>561.30000000000007</v>
      </c>
      <c r="K496" s="133">
        <v>5</v>
      </c>
      <c r="L496" s="87"/>
      <c r="M496" s="131">
        <f t="shared" si="18"/>
        <v>0</v>
      </c>
      <c r="N496" s="132"/>
      <c r="O496" s="170"/>
      <c r="P496" s="170"/>
      <c r="Q496" s="97" t="s">
        <v>1011</v>
      </c>
      <c r="R496" s="19"/>
      <c r="S496" s="2"/>
      <c r="T496" s="20"/>
      <c r="U496" s="13"/>
      <c r="V496" s="26"/>
    </row>
    <row r="497" spans="1:22" ht="32.25" customHeight="1" x14ac:dyDescent="0.2">
      <c r="A497" s="23">
        <v>481</v>
      </c>
      <c r="B497" s="1" t="str">
        <f t="shared" si="19"/>
        <v>фото</v>
      </c>
      <c r="C497" s="1"/>
      <c r="D497" s="98">
        <v>12880</v>
      </c>
      <c r="E497" s="99" t="s">
        <v>1011</v>
      </c>
      <c r="F497" s="100" t="s">
        <v>1108</v>
      </c>
      <c r="G497" s="101" t="s">
        <v>1115</v>
      </c>
      <c r="H497" s="103" t="s">
        <v>664</v>
      </c>
      <c r="I497" s="103" t="s">
        <v>1765</v>
      </c>
      <c r="J497" s="102">
        <v>918</v>
      </c>
      <c r="K497" s="133">
        <v>1</v>
      </c>
      <c r="L497" s="87"/>
      <c r="M497" s="131">
        <f t="shared" si="18"/>
        <v>0</v>
      </c>
      <c r="N497" s="132"/>
      <c r="O497" s="170"/>
      <c r="P497" s="170"/>
      <c r="Q497" s="97" t="s">
        <v>1011</v>
      </c>
      <c r="R497" s="19"/>
      <c r="S497" s="2"/>
      <c r="T497" s="20"/>
      <c r="U497" s="13"/>
      <c r="V497" s="26"/>
    </row>
    <row r="498" spans="1:22" ht="32.25" customHeight="1" x14ac:dyDescent="0.2">
      <c r="A498" s="23">
        <v>482</v>
      </c>
      <c r="B498" s="1" t="str">
        <f t="shared" si="19"/>
        <v>фото</v>
      </c>
      <c r="C498" s="1"/>
      <c r="D498" s="98">
        <v>6196</v>
      </c>
      <c r="E498" s="99" t="s">
        <v>650</v>
      </c>
      <c r="F498" s="100" t="s">
        <v>1108</v>
      </c>
      <c r="G498" s="101" t="s">
        <v>1116</v>
      </c>
      <c r="H498" s="103" t="s">
        <v>664</v>
      </c>
      <c r="I498" s="103" t="s">
        <v>1765</v>
      </c>
      <c r="J498" s="102">
        <v>877.80000000000007</v>
      </c>
      <c r="K498" s="133">
        <v>1</v>
      </c>
      <c r="L498" s="87"/>
      <c r="M498" s="131">
        <f t="shared" si="18"/>
        <v>0</v>
      </c>
      <c r="N498" s="132"/>
      <c r="O498" s="170"/>
      <c r="P498" s="170"/>
      <c r="Q498" s="97" t="s">
        <v>650</v>
      </c>
      <c r="R498" s="19"/>
      <c r="S498" s="2"/>
      <c r="T498" s="20"/>
      <c r="U498" s="13"/>
      <c r="V498" s="26"/>
    </row>
    <row r="499" spans="1:22" ht="32.25" customHeight="1" x14ac:dyDescent="0.2">
      <c r="A499" s="23">
        <v>483</v>
      </c>
      <c r="B499" s="1" t="str">
        <f t="shared" si="19"/>
        <v>фото</v>
      </c>
      <c r="C499" s="1"/>
      <c r="D499" s="98">
        <v>14403</v>
      </c>
      <c r="E499" s="99" t="s">
        <v>1526</v>
      </c>
      <c r="F499" s="100" t="s">
        <v>1108</v>
      </c>
      <c r="G499" s="101" t="s">
        <v>1527</v>
      </c>
      <c r="H499" s="103" t="s">
        <v>558</v>
      </c>
      <c r="I499" s="103" t="s">
        <v>1765</v>
      </c>
      <c r="J499" s="102">
        <v>231.5</v>
      </c>
      <c r="K499" s="133">
        <v>5</v>
      </c>
      <c r="L499" s="87"/>
      <c r="M499" s="131">
        <f t="shared" si="18"/>
        <v>0</v>
      </c>
      <c r="N499" s="132" t="s">
        <v>1238</v>
      </c>
      <c r="O499" s="170"/>
      <c r="P499" s="170"/>
      <c r="Q499" s="97" t="s">
        <v>1526</v>
      </c>
      <c r="R499" s="19"/>
      <c r="S499" s="2"/>
      <c r="T499" s="20"/>
      <c r="U499" s="13"/>
      <c r="V499" s="26"/>
    </row>
    <row r="500" spans="1:22" ht="32.25" customHeight="1" x14ac:dyDescent="0.2">
      <c r="A500" s="23">
        <v>484</v>
      </c>
      <c r="B500" s="1" t="str">
        <f t="shared" si="19"/>
        <v>фото</v>
      </c>
      <c r="C500" s="1"/>
      <c r="D500" s="98">
        <v>10106</v>
      </c>
      <c r="E500" s="99" t="s">
        <v>813</v>
      </c>
      <c r="F500" s="100" t="s">
        <v>1108</v>
      </c>
      <c r="G500" s="101" t="s">
        <v>1117</v>
      </c>
      <c r="H500" s="103" t="s">
        <v>558</v>
      </c>
      <c r="I500" s="103" t="s">
        <v>1765</v>
      </c>
      <c r="J500" s="102">
        <v>392.40000000000003</v>
      </c>
      <c r="K500" s="133">
        <v>5</v>
      </c>
      <c r="L500" s="87"/>
      <c r="M500" s="131">
        <f t="shared" si="18"/>
        <v>0</v>
      </c>
      <c r="N500" s="132"/>
      <c r="O500" s="170"/>
      <c r="P500" s="170"/>
      <c r="Q500" s="97" t="s">
        <v>813</v>
      </c>
      <c r="R500" s="19"/>
      <c r="S500" s="2"/>
      <c r="T500" s="20"/>
      <c r="U500" s="13"/>
      <c r="V500" s="26"/>
    </row>
    <row r="501" spans="1:22" ht="32.25" customHeight="1" x14ac:dyDescent="0.2">
      <c r="A501" s="23">
        <v>485</v>
      </c>
      <c r="B501" s="1" t="str">
        <f t="shared" si="19"/>
        <v>фото</v>
      </c>
      <c r="C501" s="1"/>
      <c r="D501" s="98">
        <v>14225</v>
      </c>
      <c r="E501" s="99" t="s">
        <v>813</v>
      </c>
      <c r="F501" s="100" t="s">
        <v>1108</v>
      </c>
      <c r="G501" s="101" t="s">
        <v>1117</v>
      </c>
      <c r="H501" s="103" t="s">
        <v>664</v>
      </c>
      <c r="I501" s="103" t="s">
        <v>1765</v>
      </c>
      <c r="J501" s="102">
        <v>556</v>
      </c>
      <c r="K501" s="133">
        <v>1</v>
      </c>
      <c r="L501" s="87"/>
      <c r="M501" s="131">
        <f t="shared" si="18"/>
        <v>0</v>
      </c>
      <c r="N501" s="132"/>
      <c r="O501" s="170"/>
      <c r="P501" s="170"/>
      <c r="Q501" s="97" t="s">
        <v>813</v>
      </c>
      <c r="R501" s="19"/>
      <c r="S501" s="2"/>
      <c r="T501" s="20"/>
      <c r="U501" s="13"/>
      <c r="V501" s="26"/>
    </row>
    <row r="502" spans="1:22" ht="32.25" customHeight="1" x14ac:dyDescent="0.2">
      <c r="A502" s="23">
        <v>486</v>
      </c>
      <c r="B502" s="1" t="str">
        <f t="shared" si="19"/>
        <v>фото</v>
      </c>
      <c r="C502" s="1"/>
      <c r="D502" s="98">
        <v>14469</v>
      </c>
      <c r="E502" s="99" t="s">
        <v>814</v>
      </c>
      <c r="F502" s="100" t="s">
        <v>1118</v>
      </c>
      <c r="G502" s="101" t="s">
        <v>1240</v>
      </c>
      <c r="H502" s="103" t="s">
        <v>558</v>
      </c>
      <c r="I502" s="103" t="s">
        <v>1765</v>
      </c>
      <c r="J502" s="102">
        <v>215.4</v>
      </c>
      <c r="K502" s="133">
        <v>5</v>
      </c>
      <c r="L502" s="87"/>
      <c r="M502" s="131">
        <f t="shared" si="18"/>
        <v>0</v>
      </c>
      <c r="N502" s="132"/>
      <c r="O502" s="170"/>
      <c r="P502" s="170"/>
      <c r="Q502" s="97" t="s">
        <v>814</v>
      </c>
      <c r="R502" s="19"/>
      <c r="S502" s="2"/>
      <c r="T502" s="20"/>
      <c r="U502" s="13"/>
      <c r="V502" s="26"/>
    </row>
    <row r="503" spans="1:22" ht="32.25" customHeight="1" x14ac:dyDescent="0.2">
      <c r="A503" s="23">
        <v>487</v>
      </c>
      <c r="B503" s="1" t="str">
        <f t="shared" si="19"/>
        <v>фото</v>
      </c>
      <c r="C503" s="1"/>
      <c r="D503" s="98">
        <v>11330</v>
      </c>
      <c r="E503" s="99" t="s">
        <v>612</v>
      </c>
      <c r="F503" s="100" t="s">
        <v>1118</v>
      </c>
      <c r="G503" s="101" t="s">
        <v>1024</v>
      </c>
      <c r="H503" s="103" t="s">
        <v>664</v>
      </c>
      <c r="I503" s="103" t="s">
        <v>1765</v>
      </c>
      <c r="J503" s="102">
        <v>877.80000000000007</v>
      </c>
      <c r="K503" s="133">
        <v>1</v>
      </c>
      <c r="L503" s="87"/>
      <c r="M503" s="131">
        <f t="shared" si="18"/>
        <v>0</v>
      </c>
      <c r="N503" s="132"/>
      <c r="O503" s="170"/>
      <c r="P503" s="170"/>
      <c r="Q503" s="97" t="s">
        <v>612</v>
      </c>
      <c r="R503" s="19"/>
      <c r="S503" s="2"/>
      <c r="T503" s="20"/>
      <c r="U503" s="13"/>
      <c r="V503" s="26"/>
    </row>
    <row r="504" spans="1:22" ht="32.25" customHeight="1" x14ac:dyDescent="0.2">
      <c r="A504" s="23">
        <v>488</v>
      </c>
      <c r="B504" s="1" t="str">
        <f t="shared" si="19"/>
        <v>фото</v>
      </c>
      <c r="C504" s="1"/>
      <c r="D504" s="98">
        <v>14471</v>
      </c>
      <c r="E504" s="99" t="s">
        <v>1012</v>
      </c>
      <c r="F504" s="100" t="s">
        <v>1119</v>
      </c>
      <c r="G504" s="101" t="s">
        <v>1120</v>
      </c>
      <c r="H504" s="103" t="s">
        <v>664</v>
      </c>
      <c r="I504" s="103" t="s">
        <v>1765</v>
      </c>
      <c r="J504" s="102">
        <v>918</v>
      </c>
      <c r="K504" s="133">
        <v>1</v>
      </c>
      <c r="L504" s="87"/>
      <c r="M504" s="131">
        <f t="shared" si="18"/>
        <v>0</v>
      </c>
      <c r="N504" s="132"/>
      <c r="O504" s="170"/>
      <c r="P504" s="170"/>
      <c r="Q504" s="97" t="s">
        <v>1012</v>
      </c>
      <c r="R504" s="19"/>
      <c r="S504" s="2"/>
      <c r="T504" s="20"/>
      <c r="U504" s="13"/>
      <c r="V504" s="26"/>
    </row>
    <row r="505" spans="1:22" ht="32.25" customHeight="1" x14ac:dyDescent="0.2">
      <c r="A505" s="23">
        <v>489</v>
      </c>
      <c r="B505" s="1" t="str">
        <f t="shared" si="19"/>
        <v>фото</v>
      </c>
      <c r="C505" s="1"/>
      <c r="D505" s="98">
        <v>14474</v>
      </c>
      <c r="E505" s="99" t="s">
        <v>1013</v>
      </c>
      <c r="F505" s="100" t="s">
        <v>1121</v>
      </c>
      <c r="G505" s="101" t="s">
        <v>1122</v>
      </c>
      <c r="H505" s="103" t="s">
        <v>664</v>
      </c>
      <c r="I505" s="103" t="s">
        <v>1765</v>
      </c>
      <c r="J505" s="102">
        <v>918</v>
      </c>
      <c r="K505" s="133">
        <v>1</v>
      </c>
      <c r="L505" s="87"/>
      <c r="M505" s="131">
        <f t="shared" si="18"/>
        <v>0</v>
      </c>
      <c r="N505" s="132"/>
      <c r="O505" s="170"/>
      <c r="P505" s="170"/>
      <c r="Q505" s="97" t="s">
        <v>1013</v>
      </c>
      <c r="R505" s="19"/>
      <c r="S505" s="2"/>
      <c r="T505" s="20"/>
      <c r="U505" s="13"/>
      <c r="V505" s="26"/>
    </row>
    <row r="506" spans="1:22" ht="32.25" customHeight="1" x14ac:dyDescent="0.2">
      <c r="A506" s="23">
        <v>490</v>
      </c>
      <c r="B506" s="1" t="str">
        <f t="shared" si="19"/>
        <v>фото</v>
      </c>
      <c r="C506" s="1"/>
      <c r="D506" s="98">
        <v>6426</v>
      </c>
      <c r="E506" s="99" t="s">
        <v>1528</v>
      </c>
      <c r="F506" s="100" t="s">
        <v>1123</v>
      </c>
      <c r="G506" s="101" t="s">
        <v>1529</v>
      </c>
      <c r="H506" s="103" t="s">
        <v>664</v>
      </c>
      <c r="I506" s="103" t="s">
        <v>1765</v>
      </c>
      <c r="J506" s="102">
        <v>877.80000000000007</v>
      </c>
      <c r="K506" s="133">
        <v>1</v>
      </c>
      <c r="L506" s="87"/>
      <c r="M506" s="131">
        <f t="shared" si="18"/>
        <v>0</v>
      </c>
      <c r="N506" s="132"/>
      <c r="O506" s="170"/>
      <c r="P506" s="170"/>
      <c r="Q506" s="97" t="s">
        <v>1528</v>
      </c>
      <c r="R506" s="19"/>
      <c r="S506" s="2"/>
      <c r="T506" s="20"/>
      <c r="U506" s="13"/>
      <c r="V506" s="26"/>
    </row>
    <row r="507" spans="1:22" ht="32.25" customHeight="1" x14ac:dyDescent="0.2">
      <c r="A507" s="23">
        <v>491</v>
      </c>
      <c r="B507" s="1" t="str">
        <f t="shared" si="19"/>
        <v>фото</v>
      </c>
      <c r="C507" s="1"/>
      <c r="D507" s="98">
        <v>14229</v>
      </c>
      <c r="E507" s="99" t="s">
        <v>1014</v>
      </c>
      <c r="F507" s="100" t="s">
        <v>1123</v>
      </c>
      <c r="G507" s="101" t="s">
        <v>1124</v>
      </c>
      <c r="H507" s="103" t="s">
        <v>664</v>
      </c>
      <c r="I507" s="103" t="s">
        <v>1765</v>
      </c>
      <c r="J507" s="102">
        <v>877.80000000000007</v>
      </c>
      <c r="K507" s="133">
        <v>1</v>
      </c>
      <c r="L507" s="87"/>
      <c r="M507" s="131">
        <f t="shared" si="18"/>
        <v>0</v>
      </c>
      <c r="N507" s="132"/>
      <c r="O507" s="170"/>
      <c r="P507" s="170"/>
      <c r="Q507" s="97" t="s">
        <v>1014</v>
      </c>
      <c r="R507" s="19"/>
      <c r="S507" s="2"/>
      <c r="T507" s="20"/>
      <c r="U507" s="13"/>
      <c r="V507" s="26"/>
    </row>
    <row r="508" spans="1:22" ht="32.25" customHeight="1" x14ac:dyDescent="0.2">
      <c r="A508" s="23">
        <v>492</v>
      </c>
      <c r="B508" s="1" t="str">
        <f t="shared" si="19"/>
        <v>фото</v>
      </c>
      <c r="C508" s="1"/>
      <c r="D508" s="98">
        <v>6433</v>
      </c>
      <c r="E508" s="99" t="s">
        <v>613</v>
      </c>
      <c r="F508" s="100" t="s">
        <v>1125</v>
      </c>
      <c r="G508" s="101" t="s">
        <v>1126</v>
      </c>
      <c r="H508" s="103" t="s">
        <v>558</v>
      </c>
      <c r="I508" s="103" t="s">
        <v>1765</v>
      </c>
      <c r="J508" s="102">
        <v>207.4</v>
      </c>
      <c r="K508" s="133">
        <v>5</v>
      </c>
      <c r="L508" s="87"/>
      <c r="M508" s="131">
        <f t="shared" si="18"/>
        <v>0</v>
      </c>
      <c r="N508" s="132"/>
      <c r="O508" s="170"/>
      <c r="P508" s="170"/>
      <c r="Q508" s="97" t="s">
        <v>613</v>
      </c>
      <c r="R508" s="19"/>
      <c r="S508" s="2"/>
      <c r="T508" s="20"/>
      <c r="U508" s="13"/>
      <c r="V508" s="26"/>
    </row>
    <row r="509" spans="1:22" ht="32.25" customHeight="1" x14ac:dyDescent="0.2">
      <c r="A509" s="23">
        <v>493</v>
      </c>
      <c r="B509" s="1" t="str">
        <f t="shared" si="19"/>
        <v>фото</v>
      </c>
      <c r="C509" s="1"/>
      <c r="D509" s="98">
        <v>10113</v>
      </c>
      <c r="E509" s="99" t="s">
        <v>1530</v>
      </c>
      <c r="F509" s="100" t="s">
        <v>1125</v>
      </c>
      <c r="G509" s="101" t="s">
        <v>1531</v>
      </c>
      <c r="H509" s="103" t="s">
        <v>664</v>
      </c>
      <c r="I509" s="103" t="s">
        <v>1765</v>
      </c>
      <c r="J509" s="102">
        <v>877.80000000000007</v>
      </c>
      <c r="K509" s="133">
        <v>1</v>
      </c>
      <c r="L509" s="87"/>
      <c r="M509" s="131">
        <f t="shared" si="18"/>
        <v>0</v>
      </c>
      <c r="N509" s="132" t="s">
        <v>1238</v>
      </c>
      <c r="O509" s="170"/>
      <c r="P509" s="170"/>
      <c r="Q509" s="97" t="s">
        <v>1530</v>
      </c>
      <c r="R509" s="19"/>
      <c r="S509" s="2"/>
      <c r="T509" s="20"/>
      <c r="U509" s="13"/>
      <c r="V509" s="26"/>
    </row>
    <row r="510" spans="1:22" ht="32.25" customHeight="1" x14ac:dyDescent="0.2">
      <c r="A510" s="23">
        <v>494</v>
      </c>
      <c r="B510" s="1" t="str">
        <f t="shared" si="19"/>
        <v>фото</v>
      </c>
      <c r="C510" s="1"/>
      <c r="D510" s="98">
        <v>14234</v>
      </c>
      <c r="E510" s="99" t="s">
        <v>1422</v>
      </c>
      <c r="F510" s="100" t="s">
        <v>1125</v>
      </c>
      <c r="G510" s="101" t="s">
        <v>1423</v>
      </c>
      <c r="H510" s="103" t="s">
        <v>1532</v>
      </c>
      <c r="I510" s="103" t="s">
        <v>1765</v>
      </c>
      <c r="J510" s="102">
        <v>877.80000000000007</v>
      </c>
      <c r="K510" s="133">
        <v>1</v>
      </c>
      <c r="L510" s="87"/>
      <c r="M510" s="131">
        <f t="shared" si="18"/>
        <v>0</v>
      </c>
      <c r="N510" s="132" t="s">
        <v>1238</v>
      </c>
      <c r="O510" s="170"/>
      <c r="P510" s="170"/>
      <c r="Q510" s="97" t="s">
        <v>1422</v>
      </c>
      <c r="R510" s="19"/>
      <c r="S510" s="2"/>
      <c r="T510" s="20"/>
      <c r="U510" s="13"/>
      <c r="V510" s="26"/>
    </row>
    <row r="511" spans="1:22" ht="32.25" customHeight="1" x14ac:dyDescent="0.2">
      <c r="A511" s="23">
        <v>495</v>
      </c>
      <c r="B511" s="1" t="str">
        <f t="shared" si="19"/>
        <v>фото</v>
      </c>
      <c r="C511" s="1"/>
      <c r="D511" s="98">
        <v>6438</v>
      </c>
      <c r="E511" s="99" t="s">
        <v>615</v>
      </c>
      <c r="F511" s="100" t="s">
        <v>1125</v>
      </c>
      <c r="G511" s="101" t="s">
        <v>1533</v>
      </c>
      <c r="H511" s="103" t="s">
        <v>664</v>
      </c>
      <c r="I511" s="103" t="s">
        <v>1765</v>
      </c>
      <c r="J511" s="102">
        <v>877.80000000000007</v>
      </c>
      <c r="K511" s="133">
        <v>1</v>
      </c>
      <c r="L511" s="87"/>
      <c r="M511" s="131">
        <f t="shared" si="18"/>
        <v>0</v>
      </c>
      <c r="N511" s="132"/>
      <c r="O511" s="170"/>
      <c r="P511" s="170"/>
      <c r="Q511" s="97" t="s">
        <v>615</v>
      </c>
      <c r="R511" s="19"/>
      <c r="S511" s="2"/>
      <c r="T511" s="20"/>
      <c r="U511" s="13"/>
      <c r="V511" s="26"/>
    </row>
    <row r="512" spans="1:22" ht="32.25" customHeight="1" x14ac:dyDescent="0.2">
      <c r="A512" s="23">
        <v>496</v>
      </c>
      <c r="B512" s="1" t="str">
        <f t="shared" si="19"/>
        <v>фото</v>
      </c>
      <c r="C512" s="1"/>
      <c r="D512" s="98">
        <v>14230</v>
      </c>
      <c r="E512" s="99" t="s">
        <v>815</v>
      </c>
      <c r="F512" s="100" t="s">
        <v>1125</v>
      </c>
      <c r="G512" s="101" t="s">
        <v>1031</v>
      </c>
      <c r="H512" s="103" t="s">
        <v>664</v>
      </c>
      <c r="I512" s="103" t="s">
        <v>1765</v>
      </c>
      <c r="J512" s="102">
        <v>877.80000000000007</v>
      </c>
      <c r="K512" s="133">
        <v>1</v>
      </c>
      <c r="L512" s="87"/>
      <c r="M512" s="131">
        <f t="shared" si="18"/>
        <v>0</v>
      </c>
      <c r="N512" s="132"/>
      <c r="O512" s="170"/>
      <c r="P512" s="170"/>
      <c r="Q512" s="97" t="s">
        <v>815</v>
      </c>
      <c r="R512" s="19"/>
      <c r="S512" s="2"/>
      <c r="T512" s="20"/>
      <c r="U512" s="13"/>
      <c r="V512" s="26"/>
    </row>
    <row r="513" spans="1:22" ht="32.25" customHeight="1" x14ac:dyDescent="0.2">
      <c r="A513" s="23">
        <v>497</v>
      </c>
      <c r="B513" s="1" t="str">
        <f t="shared" si="19"/>
        <v>фото</v>
      </c>
      <c r="C513" s="1"/>
      <c r="D513" s="98">
        <v>6198</v>
      </c>
      <c r="E513" s="99" t="s">
        <v>1534</v>
      </c>
      <c r="F513" s="100" t="s">
        <v>1125</v>
      </c>
      <c r="G513" s="101" t="s">
        <v>1535</v>
      </c>
      <c r="H513" s="103" t="s">
        <v>1532</v>
      </c>
      <c r="I513" s="103" t="s">
        <v>1765</v>
      </c>
      <c r="J513" s="102">
        <v>877.80000000000007</v>
      </c>
      <c r="K513" s="133">
        <v>1</v>
      </c>
      <c r="L513" s="87"/>
      <c r="M513" s="131">
        <f t="shared" si="18"/>
        <v>0</v>
      </c>
      <c r="N513" s="132" t="s">
        <v>1238</v>
      </c>
      <c r="O513" s="170"/>
      <c r="P513" s="170"/>
      <c r="Q513" s="97" t="s">
        <v>1534</v>
      </c>
      <c r="R513" s="19"/>
      <c r="S513" s="2"/>
      <c r="T513" s="20"/>
      <c r="U513" s="13"/>
      <c r="V513" s="26"/>
    </row>
    <row r="514" spans="1:22" ht="32.25" customHeight="1" x14ac:dyDescent="0.2">
      <c r="A514" s="23">
        <v>498</v>
      </c>
      <c r="B514" s="1" t="str">
        <f t="shared" si="19"/>
        <v>фото</v>
      </c>
      <c r="C514" s="1"/>
      <c r="D514" s="98">
        <v>14501</v>
      </c>
      <c r="E514" s="99" t="s">
        <v>1536</v>
      </c>
      <c r="F514" s="100" t="s">
        <v>1125</v>
      </c>
      <c r="G514" s="101" t="s">
        <v>1537</v>
      </c>
      <c r="H514" s="103" t="s">
        <v>1538</v>
      </c>
      <c r="I514" s="103" t="s">
        <v>1765</v>
      </c>
      <c r="J514" s="102">
        <v>1427.5</v>
      </c>
      <c r="K514" s="133">
        <v>1</v>
      </c>
      <c r="L514" s="87"/>
      <c r="M514" s="131">
        <f t="shared" si="18"/>
        <v>0</v>
      </c>
      <c r="N514" s="132" t="s">
        <v>1238</v>
      </c>
      <c r="O514" s="170"/>
      <c r="P514" s="170"/>
      <c r="Q514" s="97" t="s">
        <v>1536</v>
      </c>
      <c r="R514" s="19"/>
      <c r="S514" s="2"/>
      <c r="T514" s="20"/>
      <c r="U514" s="13"/>
      <c r="V514" s="26"/>
    </row>
    <row r="515" spans="1:22" ht="32.25" customHeight="1" x14ac:dyDescent="0.2">
      <c r="A515" s="23">
        <v>499</v>
      </c>
      <c r="B515" s="1" t="str">
        <f t="shared" si="19"/>
        <v>фото</v>
      </c>
      <c r="C515" s="1"/>
      <c r="D515" s="98">
        <v>14231</v>
      </c>
      <c r="E515" s="99" t="s">
        <v>816</v>
      </c>
      <c r="F515" s="100" t="s">
        <v>1125</v>
      </c>
      <c r="G515" s="101" t="s">
        <v>1128</v>
      </c>
      <c r="H515" s="103" t="s">
        <v>664</v>
      </c>
      <c r="I515" s="103" t="s">
        <v>1765</v>
      </c>
      <c r="J515" s="102">
        <v>877.80000000000007</v>
      </c>
      <c r="K515" s="133">
        <v>1</v>
      </c>
      <c r="L515" s="87"/>
      <c r="M515" s="131">
        <f t="shared" si="18"/>
        <v>0</v>
      </c>
      <c r="N515" s="132"/>
      <c r="O515" s="170"/>
      <c r="P515" s="170"/>
      <c r="Q515" s="97" t="s">
        <v>816</v>
      </c>
      <c r="R515" s="19"/>
      <c r="S515" s="2"/>
      <c r="T515" s="20"/>
      <c r="U515" s="13"/>
      <c r="V515" s="26"/>
    </row>
    <row r="516" spans="1:22" ht="32.25" customHeight="1" x14ac:dyDescent="0.2">
      <c r="A516" s="23">
        <v>500</v>
      </c>
      <c r="B516" s="1" t="str">
        <f t="shared" si="19"/>
        <v>фото</v>
      </c>
      <c r="C516" s="1"/>
      <c r="D516" s="98">
        <v>14232</v>
      </c>
      <c r="E516" s="99" t="s">
        <v>1539</v>
      </c>
      <c r="F516" s="100" t="s">
        <v>1125</v>
      </c>
      <c r="G516" s="101" t="s">
        <v>1540</v>
      </c>
      <c r="H516" s="103" t="s">
        <v>1532</v>
      </c>
      <c r="I516" s="103" t="s">
        <v>1765</v>
      </c>
      <c r="J516" s="102">
        <v>877.80000000000007</v>
      </c>
      <c r="K516" s="133">
        <v>1</v>
      </c>
      <c r="L516" s="87"/>
      <c r="M516" s="131">
        <f t="shared" si="18"/>
        <v>0</v>
      </c>
      <c r="N516" s="132" t="s">
        <v>1238</v>
      </c>
      <c r="O516" s="170"/>
      <c r="P516" s="170"/>
      <c r="Q516" s="97" t="s">
        <v>1539</v>
      </c>
      <c r="R516" s="19"/>
      <c r="S516" s="2"/>
      <c r="T516" s="20"/>
      <c r="U516" s="13"/>
      <c r="V516" s="26"/>
    </row>
    <row r="517" spans="1:22" ht="32.25" customHeight="1" x14ac:dyDescent="0.2">
      <c r="A517" s="23">
        <v>501</v>
      </c>
      <c r="B517" s="1" t="str">
        <f t="shared" si="19"/>
        <v>фото</v>
      </c>
      <c r="C517" s="1"/>
      <c r="D517" s="98">
        <v>14483</v>
      </c>
      <c r="E517" s="99" t="s">
        <v>1541</v>
      </c>
      <c r="F517" s="100" t="s">
        <v>1125</v>
      </c>
      <c r="G517" s="101" t="s">
        <v>1542</v>
      </c>
      <c r="H517" s="103" t="s">
        <v>664</v>
      </c>
      <c r="I517" s="103" t="s">
        <v>1765</v>
      </c>
      <c r="J517" s="102">
        <v>877.80000000000007</v>
      </c>
      <c r="K517" s="133">
        <v>1</v>
      </c>
      <c r="L517" s="87"/>
      <c r="M517" s="131">
        <f t="shared" si="18"/>
        <v>0</v>
      </c>
      <c r="N517" s="132" t="s">
        <v>1238</v>
      </c>
      <c r="O517" s="170"/>
      <c r="P517" s="170"/>
      <c r="Q517" s="97" t="s">
        <v>1541</v>
      </c>
      <c r="R517" s="19"/>
      <c r="S517" s="2"/>
      <c r="T517" s="20"/>
      <c r="U517" s="13"/>
      <c r="V517" s="26"/>
    </row>
    <row r="518" spans="1:22" ht="32.25" customHeight="1" x14ac:dyDescent="0.2">
      <c r="A518" s="23">
        <v>502</v>
      </c>
      <c r="B518" s="1" t="str">
        <f t="shared" si="19"/>
        <v>фото</v>
      </c>
      <c r="C518" s="1"/>
      <c r="D518" s="98">
        <v>6447</v>
      </c>
      <c r="E518" s="99" t="s">
        <v>616</v>
      </c>
      <c r="F518" s="100" t="s">
        <v>1125</v>
      </c>
      <c r="G518" s="101" t="s">
        <v>1129</v>
      </c>
      <c r="H518" s="103" t="s">
        <v>664</v>
      </c>
      <c r="I518" s="103" t="s">
        <v>1765</v>
      </c>
      <c r="J518" s="102">
        <v>877.80000000000007</v>
      </c>
      <c r="K518" s="133">
        <v>1</v>
      </c>
      <c r="L518" s="87"/>
      <c r="M518" s="131">
        <f t="shared" si="18"/>
        <v>0</v>
      </c>
      <c r="N518" s="132"/>
      <c r="O518" s="170"/>
      <c r="P518" s="170"/>
      <c r="Q518" s="97" t="s">
        <v>616</v>
      </c>
      <c r="R518" s="19"/>
      <c r="S518" s="2"/>
      <c r="T518" s="20"/>
      <c r="U518" s="13"/>
      <c r="V518" s="26"/>
    </row>
    <row r="519" spans="1:22" ht="32.25" customHeight="1" x14ac:dyDescent="0.2">
      <c r="A519" s="23">
        <v>503</v>
      </c>
      <c r="B519" s="1" t="str">
        <f t="shared" si="19"/>
        <v>фото</v>
      </c>
      <c r="C519" s="1"/>
      <c r="D519" s="98">
        <v>6431</v>
      </c>
      <c r="E519" s="99" t="s">
        <v>1543</v>
      </c>
      <c r="F519" s="100" t="s">
        <v>1125</v>
      </c>
      <c r="G519" s="101" t="s">
        <v>1544</v>
      </c>
      <c r="H519" s="103" t="s">
        <v>564</v>
      </c>
      <c r="I519" s="103" t="s">
        <v>1765</v>
      </c>
      <c r="J519" s="102">
        <v>229.9</v>
      </c>
      <c r="K519" s="133">
        <v>5</v>
      </c>
      <c r="L519" s="87"/>
      <c r="M519" s="131">
        <f t="shared" si="18"/>
        <v>0</v>
      </c>
      <c r="N519" s="132"/>
      <c r="O519" s="170"/>
      <c r="P519" s="170"/>
      <c r="Q519" s="97" t="s">
        <v>1543</v>
      </c>
      <c r="R519" s="19"/>
      <c r="S519" s="2"/>
      <c r="T519" s="20"/>
      <c r="U519" s="13"/>
      <c r="V519" s="26"/>
    </row>
    <row r="520" spans="1:22" ht="32.25" customHeight="1" x14ac:dyDescent="0.2">
      <c r="A520" s="23">
        <v>504</v>
      </c>
      <c r="B520" s="1" t="str">
        <f t="shared" si="19"/>
        <v>фото</v>
      </c>
      <c r="C520" s="1"/>
      <c r="D520" s="98">
        <v>6448</v>
      </c>
      <c r="E520" s="99" t="s">
        <v>617</v>
      </c>
      <c r="F520" s="100" t="s">
        <v>1125</v>
      </c>
      <c r="G520" s="101" t="s">
        <v>1130</v>
      </c>
      <c r="H520" s="103" t="s">
        <v>664</v>
      </c>
      <c r="I520" s="103" t="s">
        <v>1765</v>
      </c>
      <c r="J520" s="102">
        <v>877.80000000000007</v>
      </c>
      <c r="K520" s="133">
        <v>1</v>
      </c>
      <c r="L520" s="87"/>
      <c r="M520" s="131">
        <f t="shared" si="18"/>
        <v>0</v>
      </c>
      <c r="N520" s="132"/>
      <c r="O520" s="170"/>
      <c r="P520" s="170"/>
      <c r="Q520" s="97" t="s">
        <v>617</v>
      </c>
      <c r="R520" s="19"/>
      <c r="S520" s="2"/>
      <c r="T520" s="20"/>
      <c r="U520" s="13"/>
      <c r="V520" s="26"/>
    </row>
    <row r="521" spans="1:22" ht="32.25" customHeight="1" x14ac:dyDescent="0.2">
      <c r="A521" s="23">
        <v>505</v>
      </c>
      <c r="B521" s="1" t="str">
        <f t="shared" si="19"/>
        <v>фото</v>
      </c>
      <c r="C521" s="1"/>
      <c r="D521" s="98">
        <v>6436</v>
      </c>
      <c r="E521" s="99" t="s">
        <v>614</v>
      </c>
      <c r="F521" s="100" t="s">
        <v>1125</v>
      </c>
      <c r="G521" s="101" t="s">
        <v>1131</v>
      </c>
      <c r="H521" s="103" t="s">
        <v>558</v>
      </c>
      <c r="I521" s="103" t="s">
        <v>1765</v>
      </c>
      <c r="J521" s="102">
        <v>207.4</v>
      </c>
      <c r="K521" s="133">
        <v>5</v>
      </c>
      <c r="L521" s="87"/>
      <c r="M521" s="131">
        <f t="shared" si="18"/>
        <v>0</v>
      </c>
      <c r="N521" s="132"/>
      <c r="O521" s="170"/>
      <c r="P521" s="170"/>
      <c r="Q521" s="97" t="s">
        <v>614</v>
      </c>
      <c r="R521" s="19"/>
      <c r="S521" s="2"/>
      <c r="T521" s="20"/>
      <c r="U521" s="13"/>
      <c r="V521" s="26"/>
    </row>
    <row r="522" spans="1:22" ht="32.25" customHeight="1" x14ac:dyDescent="0.2">
      <c r="A522" s="23">
        <v>506</v>
      </c>
      <c r="B522" s="1" t="str">
        <f t="shared" si="19"/>
        <v>фото</v>
      </c>
      <c r="C522" s="1"/>
      <c r="D522" s="98">
        <v>10109</v>
      </c>
      <c r="E522" s="99" t="s">
        <v>1545</v>
      </c>
      <c r="F522" s="100" t="s">
        <v>1125</v>
      </c>
      <c r="G522" s="101" t="s">
        <v>1546</v>
      </c>
      <c r="H522" s="103" t="s">
        <v>1532</v>
      </c>
      <c r="I522" s="103" t="s">
        <v>1765</v>
      </c>
      <c r="J522" s="102">
        <v>877.80000000000007</v>
      </c>
      <c r="K522" s="133">
        <v>1</v>
      </c>
      <c r="L522" s="87"/>
      <c r="M522" s="131">
        <f t="shared" si="18"/>
        <v>0</v>
      </c>
      <c r="N522" s="132" t="s">
        <v>1238</v>
      </c>
      <c r="O522" s="170"/>
      <c r="P522" s="170"/>
      <c r="Q522" s="97" t="s">
        <v>1545</v>
      </c>
      <c r="R522" s="19"/>
      <c r="S522" s="2"/>
      <c r="T522" s="20"/>
      <c r="U522" s="13"/>
      <c r="V522" s="26"/>
    </row>
    <row r="523" spans="1:22" ht="32.25" customHeight="1" x14ac:dyDescent="0.2">
      <c r="A523" s="23">
        <v>507</v>
      </c>
      <c r="B523" s="1" t="str">
        <f t="shared" si="19"/>
        <v>фото</v>
      </c>
      <c r="C523" s="1"/>
      <c r="D523" s="98">
        <v>6618</v>
      </c>
      <c r="E523" s="99" t="s">
        <v>1547</v>
      </c>
      <c r="F523" s="100" t="s">
        <v>1125</v>
      </c>
      <c r="G523" s="101" t="s">
        <v>1548</v>
      </c>
      <c r="H523" s="103" t="s">
        <v>664</v>
      </c>
      <c r="I523" s="103" t="s">
        <v>1765</v>
      </c>
      <c r="J523" s="102">
        <v>877.80000000000007</v>
      </c>
      <c r="K523" s="133">
        <v>1</v>
      </c>
      <c r="L523" s="87"/>
      <c r="M523" s="131">
        <f t="shared" si="18"/>
        <v>0</v>
      </c>
      <c r="N523" s="132" t="s">
        <v>1238</v>
      </c>
      <c r="O523" s="170"/>
      <c r="P523" s="170"/>
      <c r="Q523" s="97" t="s">
        <v>1547</v>
      </c>
      <c r="R523" s="19"/>
      <c r="S523" s="2"/>
      <c r="T523" s="20"/>
      <c r="U523" s="13"/>
      <c r="V523" s="26"/>
    </row>
    <row r="524" spans="1:22" ht="32.25" customHeight="1" x14ac:dyDescent="0.2">
      <c r="A524" s="23">
        <v>508</v>
      </c>
      <c r="B524" s="1" t="str">
        <f t="shared" si="19"/>
        <v>фото</v>
      </c>
      <c r="C524" s="1"/>
      <c r="D524" s="98">
        <v>6617</v>
      </c>
      <c r="E524" s="99" t="s">
        <v>699</v>
      </c>
      <c r="F524" s="100" t="s">
        <v>1125</v>
      </c>
      <c r="G524" s="101" t="s">
        <v>1132</v>
      </c>
      <c r="H524" s="103" t="s">
        <v>664</v>
      </c>
      <c r="I524" s="103" t="s">
        <v>1765</v>
      </c>
      <c r="J524" s="102">
        <v>918</v>
      </c>
      <c r="K524" s="133">
        <v>1</v>
      </c>
      <c r="L524" s="87"/>
      <c r="M524" s="131">
        <f t="shared" si="18"/>
        <v>0</v>
      </c>
      <c r="N524" s="132"/>
      <c r="O524" s="170"/>
      <c r="P524" s="170"/>
      <c r="Q524" s="97" t="s">
        <v>699</v>
      </c>
      <c r="R524" s="19"/>
      <c r="S524" s="2"/>
      <c r="T524" s="20"/>
      <c r="U524" s="13"/>
      <c r="V524" s="26"/>
    </row>
    <row r="525" spans="1:22" ht="32.25" customHeight="1" x14ac:dyDescent="0.2">
      <c r="A525" s="23">
        <v>509</v>
      </c>
      <c r="B525" s="1" t="str">
        <f t="shared" si="19"/>
        <v>фото</v>
      </c>
      <c r="C525" s="1"/>
      <c r="D525" s="98">
        <v>14237</v>
      </c>
      <c r="E525" s="99" t="s">
        <v>817</v>
      </c>
      <c r="F525" s="100" t="s">
        <v>1125</v>
      </c>
      <c r="G525" s="101" t="s">
        <v>1127</v>
      </c>
      <c r="H525" s="103" t="s">
        <v>558</v>
      </c>
      <c r="I525" s="103" t="s">
        <v>1765</v>
      </c>
      <c r="J525" s="102">
        <v>207.4</v>
      </c>
      <c r="K525" s="133">
        <v>5</v>
      </c>
      <c r="L525" s="87"/>
      <c r="M525" s="131">
        <f t="shared" si="18"/>
        <v>0</v>
      </c>
      <c r="N525" s="132"/>
      <c r="O525" s="170"/>
      <c r="P525" s="170"/>
      <c r="Q525" s="97" t="s">
        <v>817</v>
      </c>
      <c r="R525" s="19"/>
      <c r="S525" s="2"/>
      <c r="T525" s="20"/>
      <c r="U525" s="13"/>
      <c r="V525" s="26"/>
    </row>
    <row r="526" spans="1:22" ht="32.25" customHeight="1" x14ac:dyDescent="0.2">
      <c r="A526" s="23">
        <v>510</v>
      </c>
      <c r="B526" s="1" t="str">
        <f t="shared" si="19"/>
        <v>фото</v>
      </c>
      <c r="C526" s="1"/>
      <c r="D526" s="98">
        <v>6450</v>
      </c>
      <c r="E526" s="99" t="s">
        <v>618</v>
      </c>
      <c r="F526" s="100" t="s">
        <v>1133</v>
      </c>
      <c r="G526" s="101" t="s">
        <v>957</v>
      </c>
      <c r="H526" s="103" t="s">
        <v>558</v>
      </c>
      <c r="I526" s="103" t="s">
        <v>1765</v>
      </c>
      <c r="J526" s="102">
        <v>215.4</v>
      </c>
      <c r="K526" s="133">
        <v>5</v>
      </c>
      <c r="L526" s="87"/>
      <c r="M526" s="131">
        <f t="shared" si="18"/>
        <v>0</v>
      </c>
      <c r="N526" s="132"/>
      <c r="O526" s="170"/>
      <c r="P526" s="170"/>
      <c r="Q526" s="97" t="s">
        <v>618</v>
      </c>
      <c r="R526" s="19"/>
      <c r="S526" s="2"/>
      <c r="T526" s="20"/>
      <c r="U526" s="13"/>
      <c r="V526" s="26"/>
    </row>
    <row r="527" spans="1:22" ht="32.25" customHeight="1" x14ac:dyDescent="0.2">
      <c r="A527" s="23">
        <v>511</v>
      </c>
      <c r="B527" s="1" t="str">
        <f t="shared" si="19"/>
        <v>фото</v>
      </c>
      <c r="C527" s="1"/>
      <c r="D527" s="98">
        <v>6585</v>
      </c>
      <c r="E527" s="99" t="s">
        <v>1549</v>
      </c>
      <c r="F527" s="100" t="s">
        <v>1133</v>
      </c>
      <c r="G527" s="101" t="s">
        <v>1550</v>
      </c>
      <c r="H527" s="103" t="s">
        <v>664</v>
      </c>
      <c r="I527" s="103" t="s">
        <v>1765</v>
      </c>
      <c r="J527" s="102">
        <v>877.80000000000007</v>
      </c>
      <c r="K527" s="133">
        <v>1</v>
      </c>
      <c r="L527" s="87"/>
      <c r="M527" s="131">
        <f t="shared" si="18"/>
        <v>0</v>
      </c>
      <c r="N527" s="132" t="s">
        <v>1238</v>
      </c>
      <c r="O527" s="170"/>
      <c r="P527" s="170"/>
      <c r="Q527" s="97" t="s">
        <v>1549</v>
      </c>
      <c r="R527" s="19"/>
      <c r="S527" s="2"/>
      <c r="T527" s="20"/>
      <c r="U527" s="13"/>
      <c r="V527" s="26"/>
    </row>
    <row r="528" spans="1:22" ht="32.25" customHeight="1" x14ac:dyDescent="0.2">
      <c r="A528" s="23">
        <v>512</v>
      </c>
      <c r="B528" s="1" t="str">
        <f t="shared" si="19"/>
        <v>фото</v>
      </c>
      <c r="C528" s="1"/>
      <c r="D528" s="98">
        <v>14239</v>
      </c>
      <c r="E528" s="99" t="s">
        <v>754</v>
      </c>
      <c r="F528" s="100" t="s">
        <v>1133</v>
      </c>
      <c r="G528" s="101" t="s">
        <v>766</v>
      </c>
      <c r="H528" s="103" t="s">
        <v>664</v>
      </c>
      <c r="I528" s="103" t="s">
        <v>1765</v>
      </c>
      <c r="J528" s="102">
        <v>877.80000000000007</v>
      </c>
      <c r="K528" s="133">
        <v>1</v>
      </c>
      <c r="L528" s="87"/>
      <c r="M528" s="131">
        <f t="shared" si="18"/>
        <v>0</v>
      </c>
      <c r="N528" s="132" t="s">
        <v>1238</v>
      </c>
      <c r="O528" s="170"/>
      <c r="P528" s="170"/>
      <c r="Q528" s="97" t="s">
        <v>754</v>
      </c>
      <c r="R528" s="19"/>
      <c r="S528" s="2"/>
      <c r="T528" s="20"/>
      <c r="U528" s="13"/>
      <c r="V528" s="26"/>
    </row>
    <row r="529" spans="1:22" ht="32.25" customHeight="1" x14ac:dyDescent="0.2">
      <c r="A529" s="23">
        <v>513</v>
      </c>
      <c r="B529" s="1" t="str">
        <f t="shared" si="19"/>
        <v>фото</v>
      </c>
      <c r="C529" s="1"/>
      <c r="D529" s="98">
        <v>10122</v>
      </c>
      <c r="E529" s="99" t="s">
        <v>754</v>
      </c>
      <c r="F529" s="100" t="s">
        <v>1133</v>
      </c>
      <c r="G529" s="101" t="s">
        <v>766</v>
      </c>
      <c r="H529" s="103" t="s">
        <v>1538</v>
      </c>
      <c r="I529" s="103" t="s">
        <v>1765</v>
      </c>
      <c r="J529" s="102">
        <v>1596.3999999999999</v>
      </c>
      <c r="K529" s="133">
        <v>1</v>
      </c>
      <c r="L529" s="87"/>
      <c r="M529" s="131">
        <f t="shared" si="18"/>
        <v>0</v>
      </c>
      <c r="N529" s="132"/>
      <c r="O529" s="170"/>
      <c r="P529" s="170"/>
      <c r="Q529" s="97" t="s">
        <v>754</v>
      </c>
      <c r="R529" s="19"/>
      <c r="S529" s="2"/>
      <c r="T529" s="20"/>
      <c r="U529" s="13"/>
      <c r="V529" s="26"/>
    </row>
    <row r="530" spans="1:22" ht="32.25" customHeight="1" x14ac:dyDescent="0.2">
      <c r="A530" s="23">
        <v>514</v>
      </c>
      <c r="B530" s="1" t="str">
        <f t="shared" si="19"/>
        <v>фото</v>
      </c>
      <c r="C530" s="1"/>
      <c r="D530" s="98">
        <v>6586</v>
      </c>
      <c r="E530" s="99" t="s">
        <v>700</v>
      </c>
      <c r="F530" s="100" t="s">
        <v>1133</v>
      </c>
      <c r="G530" s="101" t="s">
        <v>1134</v>
      </c>
      <c r="H530" s="103" t="s">
        <v>664</v>
      </c>
      <c r="I530" s="103" t="s">
        <v>1765</v>
      </c>
      <c r="J530" s="102">
        <v>877.80000000000007</v>
      </c>
      <c r="K530" s="133">
        <v>1</v>
      </c>
      <c r="L530" s="87"/>
      <c r="M530" s="131">
        <f t="shared" si="18"/>
        <v>0</v>
      </c>
      <c r="N530" s="132"/>
      <c r="O530" s="170"/>
      <c r="P530" s="170"/>
      <c r="Q530" s="97" t="s">
        <v>700</v>
      </c>
      <c r="R530" s="19"/>
      <c r="S530" s="2"/>
      <c r="T530" s="20"/>
      <c r="U530" s="13"/>
      <c r="V530" s="26"/>
    </row>
    <row r="531" spans="1:22" ht="32.25" customHeight="1" x14ac:dyDescent="0.2">
      <c r="A531" s="23">
        <v>515</v>
      </c>
      <c r="B531" s="1" t="str">
        <f t="shared" si="19"/>
        <v>фото</v>
      </c>
      <c r="C531" s="1"/>
      <c r="D531" s="98">
        <v>6453</v>
      </c>
      <c r="E531" s="99" t="s">
        <v>619</v>
      </c>
      <c r="F531" s="100" t="s">
        <v>1133</v>
      </c>
      <c r="G531" s="101" t="s">
        <v>1135</v>
      </c>
      <c r="H531" s="103" t="s">
        <v>664</v>
      </c>
      <c r="I531" s="103" t="s">
        <v>1765</v>
      </c>
      <c r="J531" s="102">
        <v>877.80000000000007</v>
      </c>
      <c r="K531" s="133">
        <v>1</v>
      </c>
      <c r="L531" s="87"/>
      <c r="M531" s="131">
        <f t="shared" si="18"/>
        <v>0</v>
      </c>
      <c r="N531" s="132"/>
      <c r="O531" s="170"/>
      <c r="P531" s="170"/>
      <c r="Q531" s="97" t="s">
        <v>619</v>
      </c>
      <c r="R531" s="19"/>
      <c r="S531" s="2"/>
      <c r="T531" s="20"/>
      <c r="U531" s="13"/>
      <c r="V531" s="26"/>
    </row>
    <row r="532" spans="1:22" ht="32.25" customHeight="1" x14ac:dyDescent="0.2">
      <c r="A532" s="23">
        <v>516</v>
      </c>
      <c r="B532" s="1" t="str">
        <f t="shared" si="19"/>
        <v>фото</v>
      </c>
      <c r="C532" s="1"/>
      <c r="D532" s="98">
        <v>10124</v>
      </c>
      <c r="E532" s="99" t="s">
        <v>755</v>
      </c>
      <c r="F532" s="100" t="s">
        <v>1133</v>
      </c>
      <c r="G532" s="101" t="s">
        <v>967</v>
      </c>
      <c r="H532" s="103" t="s">
        <v>664</v>
      </c>
      <c r="I532" s="103" t="s">
        <v>1765</v>
      </c>
      <c r="J532" s="102">
        <v>877.80000000000007</v>
      </c>
      <c r="K532" s="133">
        <v>1</v>
      </c>
      <c r="L532" s="87"/>
      <c r="M532" s="131">
        <f t="shared" si="18"/>
        <v>0</v>
      </c>
      <c r="N532" s="132"/>
      <c r="O532" s="170"/>
      <c r="P532" s="170"/>
      <c r="Q532" s="97" t="s">
        <v>755</v>
      </c>
      <c r="R532" s="19"/>
      <c r="S532" s="2"/>
      <c r="T532" s="20"/>
      <c r="U532" s="13"/>
      <c r="V532" s="26"/>
    </row>
    <row r="533" spans="1:22" ht="32.25" customHeight="1" x14ac:dyDescent="0.2">
      <c r="A533" s="23">
        <v>517</v>
      </c>
      <c r="B533" s="1" t="str">
        <f t="shared" si="19"/>
        <v>фото</v>
      </c>
      <c r="C533" s="1"/>
      <c r="D533" s="98">
        <v>6611</v>
      </c>
      <c r="E533" s="99" t="s">
        <v>818</v>
      </c>
      <c r="F533" s="100" t="s">
        <v>1133</v>
      </c>
      <c r="G533" s="101" t="s">
        <v>1136</v>
      </c>
      <c r="H533" s="103" t="s">
        <v>664</v>
      </c>
      <c r="I533" s="103" t="s">
        <v>1765</v>
      </c>
      <c r="J533" s="102">
        <v>877.80000000000007</v>
      </c>
      <c r="K533" s="133">
        <v>1</v>
      </c>
      <c r="L533" s="87"/>
      <c r="M533" s="131">
        <f t="shared" si="18"/>
        <v>0</v>
      </c>
      <c r="N533" s="132"/>
      <c r="O533" s="170"/>
      <c r="P533" s="170"/>
      <c r="Q533" s="97" t="s">
        <v>818</v>
      </c>
      <c r="R533" s="19"/>
      <c r="S533" s="2"/>
      <c r="T533" s="20"/>
      <c r="U533" s="13"/>
      <c r="V533" s="26"/>
    </row>
    <row r="534" spans="1:22" ht="32.25" customHeight="1" x14ac:dyDescent="0.2">
      <c r="A534" s="23">
        <v>518</v>
      </c>
      <c r="B534" s="1" t="str">
        <f t="shared" si="19"/>
        <v>фото</v>
      </c>
      <c r="C534" s="1"/>
      <c r="D534" s="98">
        <v>10125</v>
      </c>
      <c r="E534" s="99" t="s">
        <v>1551</v>
      </c>
      <c r="F534" s="100" t="s">
        <v>1133</v>
      </c>
      <c r="G534" s="101" t="s">
        <v>1552</v>
      </c>
      <c r="H534" s="103" t="s">
        <v>558</v>
      </c>
      <c r="I534" s="103" t="s">
        <v>1765</v>
      </c>
      <c r="J534" s="102">
        <v>199.29999999999998</v>
      </c>
      <c r="K534" s="133">
        <v>5</v>
      </c>
      <c r="L534" s="87"/>
      <c r="M534" s="131">
        <f t="shared" si="18"/>
        <v>0</v>
      </c>
      <c r="N534" s="132" t="s">
        <v>1238</v>
      </c>
      <c r="O534" s="170"/>
      <c r="P534" s="170"/>
      <c r="Q534" s="97" t="s">
        <v>1551</v>
      </c>
      <c r="R534" s="19"/>
      <c r="S534" s="2"/>
      <c r="T534" s="20"/>
      <c r="U534" s="13"/>
      <c r="V534" s="26"/>
    </row>
    <row r="535" spans="1:22" ht="32.25" customHeight="1" x14ac:dyDescent="0.2">
      <c r="A535" s="23">
        <v>519</v>
      </c>
      <c r="B535" s="1" t="str">
        <f t="shared" si="19"/>
        <v>фото</v>
      </c>
      <c r="C535" s="1"/>
      <c r="D535" s="98">
        <v>5063</v>
      </c>
      <c r="E535" s="99" t="s">
        <v>701</v>
      </c>
      <c r="F535" s="100" t="s">
        <v>1133</v>
      </c>
      <c r="G535" s="101" t="s">
        <v>1137</v>
      </c>
      <c r="H535" s="103" t="s">
        <v>664</v>
      </c>
      <c r="I535" s="103" t="s">
        <v>1765</v>
      </c>
      <c r="J535" s="102">
        <v>877.80000000000007</v>
      </c>
      <c r="K535" s="133">
        <v>1</v>
      </c>
      <c r="L535" s="87"/>
      <c r="M535" s="131">
        <f t="shared" si="18"/>
        <v>0</v>
      </c>
      <c r="N535" s="132"/>
      <c r="O535" s="170"/>
      <c r="P535" s="170"/>
      <c r="Q535" s="97" t="s">
        <v>701</v>
      </c>
      <c r="R535" s="19"/>
      <c r="S535" s="2"/>
      <c r="T535" s="20"/>
      <c r="U535" s="13"/>
      <c r="V535" s="26"/>
    </row>
    <row r="536" spans="1:22" ht="32.25" customHeight="1" x14ac:dyDescent="0.2">
      <c r="A536" s="23">
        <v>520</v>
      </c>
      <c r="B536" s="1" t="str">
        <f t="shared" si="19"/>
        <v>фото</v>
      </c>
      <c r="C536" s="1"/>
      <c r="D536" s="98">
        <v>14243</v>
      </c>
      <c r="E536" s="99" t="s">
        <v>1553</v>
      </c>
      <c r="F536" s="100" t="s">
        <v>1554</v>
      </c>
      <c r="G536" s="101" t="s">
        <v>1555</v>
      </c>
      <c r="H536" s="103" t="s">
        <v>664</v>
      </c>
      <c r="I536" s="103" t="s">
        <v>1765</v>
      </c>
      <c r="J536" s="102">
        <v>918</v>
      </c>
      <c r="K536" s="133">
        <v>1</v>
      </c>
      <c r="L536" s="87"/>
      <c r="M536" s="131">
        <f t="shared" si="18"/>
        <v>0</v>
      </c>
      <c r="N536" s="132" t="s">
        <v>1238</v>
      </c>
      <c r="O536" s="170"/>
      <c r="P536" s="170"/>
      <c r="Q536" s="97" t="s">
        <v>1553</v>
      </c>
      <c r="R536" s="19"/>
      <c r="S536" s="2"/>
      <c r="T536" s="20"/>
      <c r="U536" s="13"/>
      <c r="V536" s="26"/>
    </row>
    <row r="537" spans="1:22" ht="32.25" customHeight="1" x14ac:dyDescent="0.2">
      <c r="A537" s="23">
        <v>521</v>
      </c>
      <c r="B537" s="1" t="str">
        <f t="shared" si="19"/>
        <v>фото</v>
      </c>
      <c r="C537" s="1"/>
      <c r="D537" s="98">
        <v>14491</v>
      </c>
      <c r="E537" s="99" t="s">
        <v>1015</v>
      </c>
      <c r="F537" s="100" t="s">
        <v>1138</v>
      </c>
      <c r="G537" s="101" t="s">
        <v>1240</v>
      </c>
      <c r="H537" s="103" t="s">
        <v>558</v>
      </c>
      <c r="I537" s="103" t="s">
        <v>1765</v>
      </c>
      <c r="J537" s="102">
        <v>215.4</v>
      </c>
      <c r="K537" s="133">
        <v>5</v>
      </c>
      <c r="L537" s="87"/>
      <c r="M537" s="131">
        <f t="shared" si="18"/>
        <v>0</v>
      </c>
      <c r="N537" s="132"/>
      <c r="O537" s="170"/>
      <c r="P537" s="170"/>
      <c r="Q537" s="97" t="s">
        <v>1015</v>
      </c>
      <c r="R537" s="19"/>
      <c r="S537" s="2"/>
      <c r="T537" s="20"/>
      <c r="U537" s="13"/>
      <c r="V537" s="26"/>
    </row>
    <row r="538" spans="1:22" ht="32.25" customHeight="1" x14ac:dyDescent="0.2">
      <c r="A538" s="23">
        <v>522</v>
      </c>
      <c r="B538" s="1" t="str">
        <f t="shared" si="19"/>
        <v>фото</v>
      </c>
      <c r="C538" s="1"/>
      <c r="D538" s="98">
        <v>14493</v>
      </c>
      <c r="E538" s="99" t="s">
        <v>1016</v>
      </c>
      <c r="F538" s="100" t="s">
        <v>1139</v>
      </c>
      <c r="G538" s="101" t="s">
        <v>1240</v>
      </c>
      <c r="H538" s="103" t="s">
        <v>664</v>
      </c>
      <c r="I538" s="103" t="s">
        <v>1765</v>
      </c>
      <c r="J538" s="102">
        <v>918</v>
      </c>
      <c r="K538" s="133">
        <v>1</v>
      </c>
      <c r="L538" s="87"/>
      <c r="M538" s="131">
        <f t="shared" si="18"/>
        <v>0</v>
      </c>
      <c r="N538" s="132"/>
      <c r="O538" s="170"/>
      <c r="P538" s="170"/>
      <c r="Q538" s="97" t="s">
        <v>1016</v>
      </c>
      <c r="R538" s="19"/>
      <c r="S538" s="2"/>
      <c r="T538" s="20"/>
      <c r="U538" s="13"/>
      <c r="V538" s="26"/>
    </row>
    <row r="539" spans="1:22" ht="32.25" customHeight="1" x14ac:dyDescent="0.2">
      <c r="A539" s="23">
        <v>523</v>
      </c>
      <c r="B539" s="1" t="str">
        <f t="shared" si="19"/>
        <v>фото</v>
      </c>
      <c r="C539" s="1"/>
      <c r="D539" s="98">
        <v>6456</v>
      </c>
      <c r="E539" s="99" t="s">
        <v>620</v>
      </c>
      <c r="F539" s="100" t="s">
        <v>1140</v>
      </c>
      <c r="G539" s="101" t="s">
        <v>1240</v>
      </c>
      <c r="H539" s="103" t="s">
        <v>558</v>
      </c>
      <c r="I539" s="103" t="s">
        <v>1765</v>
      </c>
      <c r="J539" s="102">
        <v>215.4</v>
      </c>
      <c r="K539" s="133">
        <v>5</v>
      </c>
      <c r="L539" s="87"/>
      <c r="M539" s="131">
        <f t="shared" si="18"/>
        <v>0</v>
      </c>
      <c r="N539" s="132"/>
      <c r="O539" s="170"/>
      <c r="P539" s="170"/>
      <c r="Q539" s="97" t="s">
        <v>620</v>
      </c>
      <c r="R539" s="19"/>
      <c r="S539" s="2"/>
      <c r="T539" s="20"/>
      <c r="U539" s="13"/>
      <c r="V539" s="26"/>
    </row>
    <row r="540" spans="1:22" ht="32.25" customHeight="1" x14ac:dyDescent="0.2">
      <c r="A540" s="23">
        <v>524</v>
      </c>
      <c r="B540" s="1" t="str">
        <f t="shared" si="19"/>
        <v>фото</v>
      </c>
      <c r="C540" s="1"/>
      <c r="D540" s="98">
        <v>5061</v>
      </c>
      <c r="E540" s="99" t="s">
        <v>819</v>
      </c>
      <c r="F540" s="100" t="s">
        <v>1140</v>
      </c>
      <c r="G540" s="101" t="s">
        <v>1141</v>
      </c>
      <c r="H540" s="103" t="s">
        <v>664</v>
      </c>
      <c r="I540" s="103" t="s">
        <v>1765</v>
      </c>
      <c r="J540" s="102">
        <v>918</v>
      </c>
      <c r="K540" s="133">
        <v>1</v>
      </c>
      <c r="L540" s="87"/>
      <c r="M540" s="131">
        <f t="shared" si="18"/>
        <v>0</v>
      </c>
      <c r="N540" s="132"/>
      <c r="O540" s="170"/>
      <c r="P540" s="170"/>
      <c r="Q540" s="97" t="s">
        <v>819</v>
      </c>
      <c r="R540" s="19"/>
      <c r="S540" s="2"/>
      <c r="T540" s="20"/>
      <c r="U540" s="13"/>
      <c r="V540" s="26"/>
    </row>
    <row r="541" spans="1:22" ht="32.25" customHeight="1" x14ac:dyDescent="0.2">
      <c r="A541" s="23">
        <v>525</v>
      </c>
      <c r="B541" s="1" t="str">
        <f t="shared" si="19"/>
        <v>фото</v>
      </c>
      <c r="C541" s="1"/>
      <c r="D541" s="98">
        <v>11336</v>
      </c>
      <c r="E541" s="99" t="s">
        <v>824</v>
      </c>
      <c r="F541" s="100" t="s">
        <v>1140</v>
      </c>
      <c r="G541" s="101" t="s">
        <v>1142</v>
      </c>
      <c r="H541" s="103" t="s">
        <v>664</v>
      </c>
      <c r="I541" s="103" t="s">
        <v>1765</v>
      </c>
      <c r="J541" s="102">
        <v>918</v>
      </c>
      <c r="K541" s="133">
        <v>1</v>
      </c>
      <c r="L541" s="87"/>
      <c r="M541" s="131">
        <f t="shared" si="18"/>
        <v>0</v>
      </c>
      <c r="N541" s="132"/>
      <c r="O541" s="170"/>
      <c r="P541" s="170"/>
      <c r="Q541" s="97" t="s">
        <v>764</v>
      </c>
      <c r="R541" s="19"/>
      <c r="S541" s="2"/>
      <c r="T541" s="20"/>
      <c r="U541" s="13"/>
      <c r="V541" s="26"/>
    </row>
    <row r="542" spans="1:22" ht="32.25" customHeight="1" x14ac:dyDescent="0.2">
      <c r="A542" s="23">
        <v>526</v>
      </c>
      <c r="B542" s="1" t="str">
        <f t="shared" si="19"/>
        <v>фото</v>
      </c>
      <c r="C542" s="1"/>
      <c r="D542" s="98">
        <v>11337</v>
      </c>
      <c r="E542" s="99" t="s">
        <v>765</v>
      </c>
      <c r="F542" s="100" t="s">
        <v>1140</v>
      </c>
      <c r="G542" s="101" t="s">
        <v>1143</v>
      </c>
      <c r="H542" s="103" t="s">
        <v>664</v>
      </c>
      <c r="I542" s="103" t="s">
        <v>1765</v>
      </c>
      <c r="J542" s="102">
        <v>918</v>
      </c>
      <c r="K542" s="133">
        <v>1</v>
      </c>
      <c r="L542" s="87"/>
      <c r="M542" s="131">
        <f t="shared" si="18"/>
        <v>0</v>
      </c>
      <c r="N542" s="132"/>
      <c r="O542" s="170"/>
      <c r="P542" s="170"/>
      <c r="Q542" s="97" t="s">
        <v>765</v>
      </c>
      <c r="R542" s="19"/>
      <c r="S542" s="2"/>
      <c r="T542" s="20"/>
      <c r="U542" s="13"/>
      <c r="V542" s="26"/>
    </row>
    <row r="543" spans="1:22" ht="32.25" customHeight="1" x14ac:dyDescent="0.2">
      <c r="A543" s="23">
        <v>527</v>
      </c>
      <c r="B543" s="1" t="str">
        <f t="shared" si="19"/>
        <v>фото</v>
      </c>
      <c r="C543" s="1"/>
      <c r="D543" s="98">
        <v>11338</v>
      </c>
      <c r="E543" s="99" t="s">
        <v>1556</v>
      </c>
      <c r="F543" s="100" t="s">
        <v>1140</v>
      </c>
      <c r="G543" s="101" t="s">
        <v>1557</v>
      </c>
      <c r="H543" s="103" t="s">
        <v>664</v>
      </c>
      <c r="I543" s="103" t="s">
        <v>1765</v>
      </c>
      <c r="J543" s="102">
        <v>918</v>
      </c>
      <c r="K543" s="133">
        <v>1</v>
      </c>
      <c r="L543" s="87"/>
      <c r="M543" s="131">
        <f t="shared" si="18"/>
        <v>0</v>
      </c>
      <c r="N543" s="132"/>
      <c r="O543" s="170"/>
      <c r="P543" s="170"/>
      <c r="Q543" s="97" t="s">
        <v>1556</v>
      </c>
      <c r="R543" s="19"/>
      <c r="S543" s="2"/>
      <c r="T543" s="20"/>
      <c r="U543" s="13"/>
      <c r="V543" s="26"/>
    </row>
    <row r="544" spans="1:22" ht="32.25" customHeight="1" x14ac:dyDescent="0.2">
      <c r="A544" s="23">
        <v>528</v>
      </c>
      <c r="B544" s="1" t="str">
        <f t="shared" si="19"/>
        <v>фото</v>
      </c>
      <c r="C544" s="1"/>
      <c r="D544" s="98">
        <v>14496</v>
      </c>
      <c r="E544" s="99" t="s">
        <v>1558</v>
      </c>
      <c r="F544" s="100" t="s">
        <v>1140</v>
      </c>
      <c r="G544" s="101" t="s">
        <v>1559</v>
      </c>
      <c r="H544" s="103" t="s">
        <v>664</v>
      </c>
      <c r="I544" s="103" t="s">
        <v>1765</v>
      </c>
      <c r="J544" s="102">
        <v>918</v>
      </c>
      <c r="K544" s="133">
        <v>1</v>
      </c>
      <c r="L544" s="87"/>
      <c r="M544" s="131">
        <f t="shared" si="18"/>
        <v>0</v>
      </c>
      <c r="N544" s="132"/>
      <c r="O544" s="170"/>
      <c r="P544" s="170"/>
      <c r="Q544" s="97" t="s">
        <v>1558</v>
      </c>
      <c r="R544" s="19"/>
      <c r="S544" s="2"/>
      <c r="T544" s="20"/>
      <c r="U544" s="13"/>
      <c r="V544" s="26"/>
    </row>
    <row r="545" spans="1:22" ht="32.25" customHeight="1" x14ac:dyDescent="0.2">
      <c r="A545" s="23">
        <v>529</v>
      </c>
      <c r="B545" s="1" t="str">
        <f t="shared" si="19"/>
        <v>фото</v>
      </c>
      <c r="C545" s="1"/>
      <c r="D545" s="98">
        <v>14497</v>
      </c>
      <c r="E545" s="99" t="s">
        <v>1424</v>
      </c>
      <c r="F545" s="100" t="s">
        <v>1144</v>
      </c>
      <c r="G545" s="101" t="s">
        <v>1134</v>
      </c>
      <c r="H545" s="103" t="s">
        <v>664</v>
      </c>
      <c r="I545" s="103" t="s">
        <v>1765</v>
      </c>
      <c r="J545" s="102">
        <v>877.80000000000007</v>
      </c>
      <c r="K545" s="133">
        <v>1</v>
      </c>
      <c r="L545" s="87"/>
      <c r="M545" s="131">
        <f t="shared" si="18"/>
        <v>0</v>
      </c>
      <c r="N545" s="132"/>
      <c r="O545" s="170"/>
      <c r="P545" s="170"/>
      <c r="Q545" s="97" t="s">
        <v>1424</v>
      </c>
      <c r="R545" s="19"/>
      <c r="S545" s="2"/>
      <c r="T545" s="20"/>
      <c r="U545" s="13"/>
      <c r="V545" s="26"/>
    </row>
    <row r="546" spans="1:22" ht="32.25" customHeight="1" x14ac:dyDescent="0.2">
      <c r="A546" s="23">
        <v>530</v>
      </c>
      <c r="B546" s="1" t="str">
        <f t="shared" si="19"/>
        <v>фото</v>
      </c>
      <c r="C546" s="1"/>
      <c r="D546" s="98">
        <v>14487</v>
      </c>
      <c r="E546" s="99" t="s">
        <v>1560</v>
      </c>
      <c r="F546" s="100" t="s">
        <v>1144</v>
      </c>
      <c r="G546" s="101" t="s">
        <v>1561</v>
      </c>
      <c r="H546" s="103" t="s">
        <v>664</v>
      </c>
      <c r="I546" s="103" t="s">
        <v>1765</v>
      </c>
      <c r="J546" s="102">
        <v>877.80000000000007</v>
      </c>
      <c r="K546" s="133">
        <v>1</v>
      </c>
      <c r="L546" s="87"/>
      <c r="M546" s="131">
        <f t="shared" si="18"/>
        <v>0</v>
      </c>
      <c r="N546" s="132" t="s">
        <v>1238</v>
      </c>
      <c r="O546" s="170"/>
      <c r="P546" s="170"/>
      <c r="Q546" s="97" t="s">
        <v>1560</v>
      </c>
      <c r="R546" s="19"/>
      <c r="S546" s="2"/>
      <c r="T546" s="20"/>
      <c r="U546" s="13"/>
      <c r="V546" s="26"/>
    </row>
    <row r="547" spans="1:22" ht="32.25" customHeight="1" x14ac:dyDescent="0.2">
      <c r="A547" s="23">
        <v>531</v>
      </c>
      <c r="B547" s="1" t="str">
        <f t="shared" si="19"/>
        <v>фото</v>
      </c>
      <c r="C547" s="1"/>
      <c r="D547" s="98">
        <v>10118</v>
      </c>
      <c r="E547" s="99" t="s">
        <v>1562</v>
      </c>
      <c r="F547" s="100" t="s">
        <v>1144</v>
      </c>
      <c r="G547" s="101" t="s">
        <v>1563</v>
      </c>
      <c r="H547" s="103" t="s">
        <v>664</v>
      </c>
      <c r="I547" s="103" t="s">
        <v>1765</v>
      </c>
      <c r="J547" s="102">
        <v>877.80000000000007</v>
      </c>
      <c r="K547" s="133">
        <v>1</v>
      </c>
      <c r="L547" s="87"/>
      <c r="M547" s="131">
        <f t="shared" ref="M547:M610" si="20">IFERROR(L547*J547,0)</f>
        <v>0</v>
      </c>
      <c r="N547" s="132" t="s">
        <v>1238</v>
      </c>
      <c r="O547" s="170"/>
      <c r="P547" s="170"/>
      <c r="Q547" s="97" t="s">
        <v>1562</v>
      </c>
      <c r="R547" s="19"/>
      <c r="S547" s="2"/>
      <c r="T547" s="20"/>
      <c r="U547" s="13"/>
      <c r="V547" s="26"/>
    </row>
    <row r="548" spans="1:22" ht="32.25" customHeight="1" x14ac:dyDescent="0.2">
      <c r="A548" s="23">
        <v>532</v>
      </c>
      <c r="B548" s="1" t="str">
        <f t="shared" ref="B548:B611" si="21">HYPERLINK("https://www.gardenbulbs.ru/images/Conifers/thumbnails/"&amp;Q548&amp;".jpg","фото")</f>
        <v>фото</v>
      </c>
      <c r="C548" s="1"/>
      <c r="D548" s="98">
        <v>10130</v>
      </c>
      <c r="E548" s="99" t="s">
        <v>756</v>
      </c>
      <c r="F548" s="100" t="s">
        <v>1144</v>
      </c>
      <c r="G548" s="101" t="s">
        <v>1145</v>
      </c>
      <c r="H548" s="103" t="s">
        <v>664</v>
      </c>
      <c r="I548" s="103" t="s">
        <v>1765</v>
      </c>
      <c r="J548" s="102">
        <v>877.80000000000007</v>
      </c>
      <c r="K548" s="133">
        <v>1</v>
      </c>
      <c r="L548" s="87"/>
      <c r="M548" s="131">
        <f t="shared" si="20"/>
        <v>0</v>
      </c>
      <c r="N548" s="132"/>
      <c r="O548" s="170"/>
      <c r="P548" s="170"/>
      <c r="Q548" s="97" t="s">
        <v>756</v>
      </c>
      <c r="R548" s="19"/>
      <c r="S548" s="2"/>
      <c r="T548" s="20"/>
      <c r="U548" s="13"/>
      <c r="V548" s="26"/>
    </row>
    <row r="549" spans="1:22" ht="32.25" customHeight="1" x14ac:dyDescent="0.2">
      <c r="A549" s="23">
        <v>533</v>
      </c>
      <c r="B549" s="1" t="str">
        <f t="shared" si="21"/>
        <v>фото</v>
      </c>
      <c r="C549" s="1"/>
      <c r="D549" s="98">
        <v>14247</v>
      </c>
      <c r="E549" s="99" t="s">
        <v>756</v>
      </c>
      <c r="F549" s="100" t="s">
        <v>1144</v>
      </c>
      <c r="G549" s="101" t="s">
        <v>1145</v>
      </c>
      <c r="H549" s="103" t="s">
        <v>1564</v>
      </c>
      <c r="I549" s="103" t="s">
        <v>1765</v>
      </c>
      <c r="J549" s="102">
        <v>1561</v>
      </c>
      <c r="K549" s="133">
        <v>1</v>
      </c>
      <c r="L549" s="87"/>
      <c r="M549" s="131">
        <f t="shared" si="20"/>
        <v>0</v>
      </c>
      <c r="N549" s="132" t="s">
        <v>1238</v>
      </c>
      <c r="O549" s="170"/>
      <c r="P549" s="170"/>
      <c r="Q549" s="97" t="s">
        <v>756</v>
      </c>
      <c r="R549" s="19"/>
      <c r="S549" s="2"/>
      <c r="T549" s="20"/>
      <c r="U549" s="13"/>
      <c r="V549" s="26"/>
    </row>
    <row r="550" spans="1:22" ht="32.25" customHeight="1" x14ac:dyDescent="0.2">
      <c r="A550" s="23">
        <v>534</v>
      </c>
      <c r="B550" s="1" t="str">
        <f t="shared" si="21"/>
        <v>фото</v>
      </c>
      <c r="C550" s="1"/>
      <c r="D550" s="98">
        <v>14466</v>
      </c>
      <c r="E550" s="99" t="s">
        <v>1565</v>
      </c>
      <c r="F550" s="100" t="s">
        <v>1566</v>
      </c>
      <c r="G550" s="101" t="s">
        <v>1567</v>
      </c>
      <c r="H550" s="103" t="s">
        <v>664</v>
      </c>
      <c r="I550" s="103" t="s">
        <v>1765</v>
      </c>
      <c r="J550" s="102">
        <v>877.80000000000007</v>
      </c>
      <c r="K550" s="133">
        <v>1</v>
      </c>
      <c r="L550" s="87"/>
      <c r="M550" s="131">
        <f t="shared" si="20"/>
        <v>0</v>
      </c>
      <c r="N550" s="132" t="s">
        <v>1238</v>
      </c>
      <c r="O550" s="170"/>
      <c r="P550" s="170"/>
      <c r="Q550" s="97" t="s">
        <v>1565</v>
      </c>
      <c r="R550" s="19"/>
      <c r="S550" s="2"/>
      <c r="T550" s="20"/>
      <c r="U550" s="13"/>
      <c r="V550" s="26"/>
    </row>
    <row r="551" spans="1:22" ht="32.25" customHeight="1" x14ac:dyDescent="0.2">
      <c r="A551" s="23">
        <v>535</v>
      </c>
      <c r="B551" s="1" t="str">
        <f t="shared" si="21"/>
        <v>фото</v>
      </c>
      <c r="C551" s="1"/>
      <c r="D551" s="98">
        <v>12916</v>
      </c>
      <c r="E551" s="99" t="s">
        <v>1568</v>
      </c>
      <c r="F551" s="100" t="s">
        <v>1566</v>
      </c>
      <c r="G551" s="101" t="s">
        <v>1569</v>
      </c>
      <c r="H551" s="103" t="s">
        <v>664</v>
      </c>
      <c r="I551" s="103" t="s">
        <v>1765</v>
      </c>
      <c r="J551" s="102">
        <v>877.80000000000007</v>
      </c>
      <c r="K551" s="133">
        <v>1</v>
      </c>
      <c r="L551" s="87"/>
      <c r="M551" s="131">
        <f t="shared" si="20"/>
        <v>0</v>
      </c>
      <c r="N551" s="132"/>
      <c r="O551" s="170"/>
      <c r="P551" s="170"/>
      <c r="Q551" s="97" t="s">
        <v>1568</v>
      </c>
      <c r="R551" s="19"/>
      <c r="S551" s="2"/>
      <c r="T551" s="20"/>
      <c r="U551" s="13"/>
      <c r="V551" s="26"/>
    </row>
    <row r="552" spans="1:22" ht="32.25" customHeight="1" x14ac:dyDescent="0.2">
      <c r="A552" s="23">
        <v>536</v>
      </c>
      <c r="B552" s="1" t="str">
        <f t="shared" si="21"/>
        <v>фото</v>
      </c>
      <c r="C552" s="1"/>
      <c r="D552" s="98">
        <v>6458</v>
      </c>
      <c r="E552" s="99" t="s">
        <v>621</v>
      </c>
      <c r="F552" s="100" t="s">
        <v>1146</v>
      </c>
      <c r="G552" s="101" t="s">
        <v>1240</v>
      </c>
      <c r="H552" s="103" t="s">
        <v>558</v>
      </c>
      <c r="I552" s="103" t="s">
        <v>1765</v>
      </c>
      <c r="J552" s="102">
        <v>223.4</v>
      </c>
      <c r="K552" s="133">
        <v>5</v>
      </c>
      <c r="L552" s="87"/>
      <c r="M552" s="131">
        <f t="shared" si="20"/>
        <v>0</v>
      </c>
      <c r="N552" s="132"/>
      <c r="O552" s="170"/>
      <c r="P552" s="170"/>
      <c r="Q552" s="97" t="s">
        <v>621</v>
      </c>
      <c r="R552" s="19"/>
      <c r="S552" s="2"/>
      <c r="T552" s="20"/>
      <c r="U552" s="13"/>
      <c r="V552" s="26"/>
    </row>
    <row r="553" spans="1:22" ht="32.25" customHeight="1" x14ac:dyDescent="0.2">
      <c r="A553" s="23">
        <v>537</v>
      </c>
      <c r="B553" s="1" t="str">
        <f t="shared" si="21"/>
        <v>фото</v>
      </c>
      <c r="C553" s="1"/>
      <c r="D553" s="98">
        <v>14500</v>
      </c>
      <c r="E553" s="99" t="s">
        <v>1570</v>
      </c>
      <c r="F553" s="100" t="s">
        <v>1571</v>
      </c>
      <c r="G553" s="101" t="s">
        <v>1240</v>
      </c>
      <c r="H553" s="103" t="s">
        <v>558</v>
      </c>
      <c r="I553" s="103" t="s">
        <v>1765</v>
      </c>
      <c r="J553" s="102">
        <v>215.4</v>
      </c>
      <c r="K553" s="133">
        <v>5</v>
      </c>
      <c r="L553" s="87"/>
      <c r="M553" s="131">
        <f t="shared" si="20"/>
        <v>0</v>
      </c>
      <c r="N553" s="132"/>
      <c r="O553" s="170"/>
      <c r="P553" s="170"/>
      <c r="Q553" s="97" t="s">
        <v>1570</v>
      </c>
      <c r="R553" s="19"/>
      <c r="S553" s="2"/>
      <c r="T553" s="20"/>
      <c r="U553" s="13"/>
      <c r="V553" s="26"/>
    </row>
    <row r="554" spans="1:22" ht="32.25" customHeight="1" x14ac:dyDescent="0.2">
      <c r="A554" s="23">
        <v>538</v>
      </c>
      <c r="B554" s="1" t="str">
        <f t="shared" si="21"/>
        <v>фото</v>
      </c>
      <c r="C554" s="1"/>
      <c r="D554" s="98">
        <v>12925</v>
      </c>
      <c r="E554" s="99" t="s">
        <v>1425</v>
      </c>
      <c r="F554" s="100" t="s">
        <v>1426</v>
      </c>
      <c r="G554" s="101" t="s">
        <v>1427</v>
      </c>
      <c r="H554" s="103" t="s">
        <v>558</v>
      </c>
      <c r="I554" s="103" t="s">
        <v>1765</v>
      </c>
      <c r="J554" s="102">
        <v>389.70000000000005</v>
      </c>
      <c r="K554" s="133">
        <v>5</v>
      </c>
      <c r="L554" s="87"/>
      <c r="M554" s="131">
        <f t="shared" si="20"/>
        <v>0</v>
      </c>
      <c r="N554" s="132"/>
      <c r="O554" s="170"/>
      <c r="P554" s="170"/>
      <c r="Q554" s="97" t="s">
        <v>1425</v>
      </c>
      <c r="R554" s="19"/>
      <c r="S554" s="2"/>
      <c r="T554" s="20"/>
      <c r="U554" s="13"/>
      <c r="V554" s="26"/>
    </row>
    <row r="555" spans="1:22" ht="32.25" customHeight="1" x14ac:dyDescent="0.2">
      <c r="A555" s="23">
        <v>539</v>
      </c>
      <c r="B555" s="1" t="str">
        <f t="shared" si="21"/>
        <v>фото</v>
      </c>
      <c r="C555" s="1"/>
      <c r="D555" s="98">
        <v>14250</v>
      </c>
      <c r="E555" s="99" t="s">
        <v>820</v>
      </c>
      <c r="F555" s="100" t="s">
        <v>1147</v>
      </c>
      <c r="G555" s="101" t="s">
        <v>1148</v>
      </c>
      <c r="H555" s="103" t="s">
        <v>558</v>
      </c>
      <c r="I555" s="103" t="s">
        <v>1765</v>
      </c>
      <c r="J555" s="102">
        <v>223.4</v>
      </c>
      <c r="K555" s="133">
        <v>5</v>
      </c>
      <c r="L555" s="87"/>
      <c r="M555" s="131">
        <f t="shared" si="20"/>
        <v>0</v>
      </c>
      <c r="N555" s="132"/>
      <c r="O555" s="170"/>
      <c r="P555" s="170"/>
      <c r="Q555" s="97" t="s">
        <v>820</v>
      </c>
      <c r="R555" s="19"/>
      <c r="S555" s="2"/>
      <c r="T555" s="20"/>
      <c r="U555" s="13"/>
      <c r="V555" s="26"/>
    </row>
    <row r="556" spans="1:22" ht="32.25" customHeight="1" x14ac:dyDescent="0.2">
      <c r="A556" s="23">
        <v>540</v>
      </c>
      <c r="B556" s="1" t="str">
        <f t="shared" si="21"/>
        <v>фото</v>
      </c>
      <c r="C556" s="1"/>
      <c r="D556" s="98">
        <v>12926</v>
      </c>
      <c r="E556" s="99" t="s">
        <v>1428</v>
      </c>
      <c r="F556" s="100" t="s">
        <v>1147</v>
      </c>
      <c r="G556" s="101" t="s">
        <v>1429</v>
      </c>
      <c r="H556" s="103" t="s">
        <v>558</v>
      </c>
      <c r="I556" s="103" t="s">
        <v>1765</v>
      </c>
      <c r="J556" s="102">
        <v>429.90000000000003</v>
      </c>
      <c r="K556" s="133">
        <v>5</v>
      </c>
      <c r="L556" s="87"/>
      <c r="M556" s="131">
        <f t="shared" si="20"/>
        <v>0</v>
      </c>
      <c r="N556" s="132"/>
      <c r="O556" s="170"/>
      <c r="P556" s="170"/>
      <c r="Q556" s="97" t="s">
        <v>1428</v>
      </c>
      <c r="R556" s="19"/>
      <c r="S556" s="2"/>
      <c r="T556" s="20"/>
      <c r="U556" s="13"/>
      <c r="V556" s="26"/>
    </row>
    <row r="557" spans="1:22" ht="32.25" customHeight="1" x14ac:dyDescent="0.2">
      <c r="A557" s="23">
        <v>541</v>
      </c>
      <c r="B557" s="1" t="str">
        <f t="shared" si="21"/>
        <v>фото</v>
      </c>
      <c r="C557" s="1"/>
      <c r="D557" s="98">
        <v>6461</v>
      </c>
      <c r="E557" s="99" t="s">
        <v>1430</v>
      </c>
      <c r="F557" s="100" t="s">
        <v>1149</v>
      </c>
      <c r="G557" s="101" t="s">
        <v>1431</v>
      </c>
      <c r="H557" s="103" t="s">
        <v>558</v>
      </c>
      <c r="I557" s="103" t="s">
        <v>1765</v>
      </c>
      <c r="J557" s="102">
        <v>215.4</v>
      </c>
      <c r="K557" s="133">
        <v>5</v>
      </c>
      <c r="L557" s="87"/>
      <c r="M557" s="131">
        <f t="shared" si="20"/>
        <v>0</v>
      </c>
      <c r="N557" s="132"/>
      <c r="O557" s="170"/>
      <c r="P557" s="170"/>
      <c r="Q557" s="97" t="s">
        <v>1430</v>
      </c>
      <c r="R557" s="19"/>
      <c r="S557" s="2"/>
      <c r="T557" s="20"/>
      <c r="U557" s="13"/>
      <c r="V557" s="26"/>
    </row>
    <row r="558" spans="1:22" ht="32.25" customHeight="1" x14ac:dyDescent="0.2">
      <c r="A558" s="23">
        <v>542</v>
      </c>
      <c r="B558" s="1" t="str">
        <f t="shared" si="21"/>
        <v>фото</v>
      </c>
      <c r="C558" s="1"/>
      <c r="D558" s="98">
        <v>6463</v>
      </c>
      <c r="E558" s="99" t="s">
        <v>622</v>
      </c>
      <c r="F558" s="100" t="s">
        <v>1149</v>
      </c>
      <c r="G558" s="101" t="s">
        <v>1150</v>
      </c>
      <c r="H558" s="103" t="s">
        <v>557</v>
      </c>
      <c r="I558" s="103" t="s">
        <v>1765</v>
      </c>
      <c r="J558" s="102">
        <v>268.5</v>
      </c>
      <c r="K558" s="133">
        <v>5</v>
      </c>
      <c r="L558" s="87"/>
      <c r="M558" s="131">
        <f t="shared" si="20"/>
        <v>0</v>
      </c>
      <c r="N558" s="132"/>
      <c r="O558" s="170"/>
      <c r="P558" s="170"/>
      <c r="Q558" s="97" t="s">
        <v>622</v>
      </c>
      <c r="R558" s="19"/>
      <c r="S558" s="2"/>
      <c r="T558" s="20"/>
      <c r="U558" s="13"/>
      <c r="V558" s="26"/>
    </row>
    <row r="559" spans="1:22" ht="32.25" customHeight="1" x14ac:dyDescent="0.2">
      <c r="A559" s="23">
        <v>543</v>
      </c>
      <c r="B559" s="1" t="str">
        <f t="shared" si="21"/>
        <v>фото</v>
      </c>
      <c r="C559" s="1"/>
      <c r="D559" s="98">
        <v>6465</v>
      </c>
      <c r="E559" s="99" t="s">
        <v>623</v>
      </c>
      <c r="F559" s="100" t="s">
        <v>1149</v>
      </c>
      <c r="G559" s="101" t="s">
        <v>1151</v>
      </c>
      <c r="H559" s="103" t="s">
        <v>560</v>
      </c>
      <c r="I559" s="103" t="s">
        <v>1765</v>
      </c>
      <c r="J559" s="102">
        <v>231.5</v>
      </c>
      <c r="K559" s="133">
        <v>5</v>
      </c>
      <c r="L559" s="87"/>
      <c r="M559" s="131">
        <f t="shared" si="20"/>
        <v>0</v>
      </c>
      <c r="N559" s="132"/>
      <c r="O559" s="170"/>
      <c r="P559" s="170"/>
      <c r="Q559" s="97" t="s">
        <v>623</v>
      </c>
      <c r="R559" s="19"/>
      <c r="S559" s="2"/>
      <c r="T559" s="20"/>
      <c r="U559" s="13"/>
      <c r="V559" s="26"/>
    </row>
    <row r="560" spans="1:22" ht="32.25" customHeight="1" x14ac:dyDescent="0.2">
      <c r="A560" s="23">
        <v>544</v>
      </c>
      <c r="B560" s="1" t="str">
        <f t="shared" si="21"/>
        <v>фото</v>
      </c>
      <c r="C560" s="1"/>
      <c r="D560" s="98">
        <v>6467</v>
      </c>
      <c r="E560" s="99" t="s">
        <v>624</v>
      </c>
      <c r="F560" s="100" t="s">
        <v>1149</v>
      </c>
      <c r="G560" s="101" t="s">
        <v>1152</v>
      </c>
      <c r="H560" s="103" t="s">
        <v>601</v>
      </c>
      <c r="I560" s="103" t="s">
        <v>1775</v>
      </c>
      <c r="J560" s="102">
        <v>221.79999999999998</v>
      </c>
      <c r="K560" s="133">
        <v>5</v>
      </c>
      <c r="L560" s="87"/>
      <c r="M560" s="131">
        <f t="shared" si="20"/>
        <v>0</v>
      </c>
      <c r="N560" s="132"/>
      <c r="O560" s="170"/>
      <c r="P560" s="170"/>
      <c r="Q560" s="97" t="s">
        <v>624</v>
      </c>
      <c r="R560" s="19"/>
      <c r="S560" s="2"/>
      <c r="T560" s="20"/>
      <c r="U560" s="13"/>
      <c r="V560" s="26"/>
    </row>
    <row r="561" spans="1:22" ht="32.25" customHeight="1" x14ac:dyDescent="0.2">
      <c r="A561" s="23">
        <v>545</v>
      </c>
      <c r="B561" s="1" t="str">
        <f t="shared" si="21"/>
        <v>фото</v>
      </c>
      <c r="C561" s="1"/>
      <c r="D561" s="98">
        <v>14502</v>
      </c>
      <c r="E561" s="99" t="s">
        <v>624</v>
      </c>
      <c r="F561" s="100" t="s">
        <v>1149</v>
      </c>
      <c r="G561" s="101" t="s">
        <v>1152</v>
      </c>
      <c r="H561" s="103" t="s">
        <v>1187</v>
      </c>
      <c r="I561" s="103" t="s">
        <v>1765</v>
      </c>
      <c r="J561" s="102">
        <v>740.5</v>
      </c>
      <c r="K561" s="133">
        <v>1</v>
      </c>
      <c r="L561" s="87"/>
      <c r="M561" s="131">
        <f t="shared" si="20"/>
        <v>0</v>
      </c>
      <c r="N561" s="132"/>
      <c r="O561" s="170"/>
      <c r="P561" s="170"/>
      <c r="Q561" s="97" t="s">
        <v>624</v>
      </c>
      <c r="R561" s="19"/>
      <c r="S561" s="2"/>
      <c r="T561" s="20"/>
      <c r="U561" s="13"/>
      <c r="V561" s="26"/>
    </row>
    <row r="562" spans="1:22" ht="32.25" customHeight="1" x14ac:dyDescent="0.2">
      <c r="A562" s="23">
        <v>546</v>
      </c>
      <c r="B562" s="1" t="str">
        <f t="shared" si="21"/>
        <v>фото</v>
      </c>
      <c r="C562" s="1"/>
      <c r="D562" s="98">
        <v>13112</v>
      </c>
      <c r="E562" s="99" t="s">
        <v>1432</v>
      </c>
      <c r="F562" s="100" t="s">
        <v>1149</v>
      </c>
      <c r="G562" s="101" t="s">
        <v>1433</v>
      </c>
      <c r="H562" s="103" t="s">
        <v>558</v>
      </c>
      <c r="I562" s="103" t="s">
        <v>1765</v>
      </c>
      <c r="J562" s="102">
        <v>320</v>
      </c>
      <c r="K562" s="133">
        <v>5</v>
      </c>
      <c r="L562" s="87"/>
      <c r="M562" s="131">
        <f t="shared" si="20"/>
        <v>0</v>
      </c>
      <c r="N562" s="132" t="s">
        <v>1238</v>
      </c>
      <c r="O562" s="170"/>
      <c r="P562" s="170"/>
      <c r="Q562" s="97" t="s">
        <v>1432</v>
      </c>
      <c r="R562" s="19"/>
      <c r="S562" s="2"/>
      <c r="T562" s="20"/>
      <c r="U562" s="13"/>
      <c r="V562" s="26"/>
    </row>
    <row r="563" spans="1:22" ht="32.25" customHeight="1" x14ac:dyDescent="0.2">
      <c r="A563" s="23">
        <v>547</v>
      </c>
      <c r="B563" s="1" t="str">
        <f t="shared" si="21"/>
        <v>фото</v>
      </c>
      <c r="C563" s="1"/>
      <c r="D563" s="98">
        <v>12927</v>
      </c>
      <c r="E563" s="99" t="s">
        <v>1432</v>
      </c>
      <c r="F563" s="100" t="s">
        <v>1149</v>
      </c>
      <c r="G563" s="101" t="s">
        <v>1433</v>
      </c>
      <c r="H563" s="103" t="s">
        <v>694</v>
      </c>
      <c r="I563" s="103" t="s">
        <v>1765</v>
      </c>
      <c r="J563" s="102">
        <v>574.70000000000005</v>
      </c>
      <c r="K563" s="133">
        <v>1</v>
      </c>
      <c r="L563" s="87"/>
      <c r="M563" s="131">
        <f t="shared" si="20"/>
        <v>0</v>
      </c>
      <c r="N563" s="132"/>
      <c r="O563" s="170"/>
      <c r="P563" s="170"/>
      <c r="Q563" s="97" t="s">
        <v>1432</v>
      </c>
      <c r="R563" s="19"/>
      <c r="S563" s="2"/>
      <c r="T563" s="20"/>
      <c r="U563" s="13"/>
      <c r="V563" s="26"/>
    </row>
    <row r="564" spans="1:22" ht="32.25" customHeight="1" x14ac:dyDescent="0.2">
      <c r="A564" s="23">
        <v>548</v>
      </c>
      <c r="B564" s="1" t="str">
        <f t="shared" si="21"/>
        <v>фото</v>
      </c>
      <c r="C564" s="1"/>
      <c r="D564" s="98">
        <v>6471</v>
      </c>
      <c r="E564" s="99" t="s">
        <v>625</v>
      </c>
      <c r="F564" s="100" t="s">
        <v>1149</v>
      </c>
      <c r="G564" s="101" t="s">
        <v>1153</v>
      </c>
      <c r="H564" s="103" t="s">
        <v>558</v>
      </c>
      <c r="I564" s="103" t="s">
        <v>1765</v>
      </c>
      <c r="J564" s="102">
        <v>215.4</v>
      </c>
      <c r="K564" s="133">
        <v>5</v>
      </c>
      <c r="L564" s="87"/>
      <c r="M564" s="131">
        <f t="shared" si="20"/>
        <v>0</v>
      </c>
      <c r="N564" s="132"/>
      <c r="O564" s="170"/>
      <c r="P564" s="170"/>
      <c r="Q564" s="97" t="s">
        <v>625</v>
      </c>
      <c r="R564" s="19"/>
      <c r="S564" s="2"/>
      <c r="T564" s="20"/>
      <c r="U564" s="13"/>
      <c r="V564" s="26"/>
    </row>
    <row r="565" spans="1:22" ht="32.25" customHeight="1" x14ac:dyDescent="0.2">
      <c r="A565" s="23">
        <v>549</v>
      </c>
      <c r="B565" s="1" t="str">
        <f t="shared" si="21"/>
        <v>фото</v>
      </c>
      <c r="C565" s="1"/>
      <c r="D565" s="98">
        <v>6472</v>
      </c>
      <c r="E565" s="99" t="s">
        <v>626</v>
      </c>
      <c r="F565" s="100" t="s">
        <v>1149</v>
      </c>
      <c r="G565" s="101" t="s">
        <v>1154</v>
      </c>
      <c r="H565" s="103" t="s">
        <v>558</v>
      </c>
      <c r="I565" s="103" t="s">
        <v>1765</v>
      </c>
      <c r="J565" s="102">
        <v>215.4</v>
      </c>
      <c r="K565" s="133">
        <v>5</v>
      </c>
      <c r="L565" s="87"/>
      <c r="M565" s="131">
        <f t="shared" si="20"/>
        <v>0</v>
      </c>
      <c r="N565" s="132"/>
      <c r="O565" s="170"/>
      <c r="P565" s="170"/>
      <c r="Q565" s="97" t="s">
        <v>626</v>
      </c>
      <c r="R565" s="19"/>
      <c r="S565" s="2"/>
      <c r="T565" s="20"/>
      <c r="U565" s="13"/>
      <c r="V565" s="26"/>
    </row>
    <row r="566" spans="1:22" ht="32.25" customHeight="1" x14ac:dyDescent="0.2">
      <c r="A566" s="23">
        <v>550</v>
      </c>
      <c r="B566" s="1" t="str">
        <f t="shared" si="21"/>
        <v>фото</v>
      </c>
      <c r="C566" s="1"/>
      <c r="D566" s="98">
        <v>10138</v>
      </c>
      <c r="E566" s="99" t="s">
        <v>626</v>
      </c>
      <c r="F566" s="100" t="s">
        <v>1149</v>
      </c>
      <c r="G566" s="101" t="s">
        <v>1154</v>
      </c>
      <c r="H566" s="103" t="s">
        <v>694</v>
      </c>
      <c r="I566" s="103" t="s">
        <v>1765</v>
      </c>
      <c r="J566" s="102">
        <v>534.5</v>
      </c>
      <c r="K566" s="133">
        <v>1</v>
      </c>
      <c r="L566" s="87"/>
      <c r="M566" s="131">
        <f t="shared" si="20"/>
        <v>0</v>
      </c>
      <c r="N566" s="132"/>
      <c r="O566" s="170"/>
      <c r="P566" s="170"/>
      <c r="Q566" s="97" t="s">
        <v>626</v>
      </c>
      <c r="R566" s="19"/>
      <c r="S566" s="2"/>
      <c r="T566" s="20"/>
      <c r="U566" s="13"/>
      <c r="V566" s="26"/>
    </row>
    <row r="567" spans="1:22" ht="32.25" customHeight="1" x14ac:dyDescent="0.2">
      <c r="A567" s="23">
        <v>551</v>
      </c>
      <c r="B567" s="1" t="str">
        <f t="shared" si="21"/>
        <v>фото</v>
      </c>
      <c r="C567" s="1"/>
      <c r="D567" s="98">
        <v>10137</v>
      </c>
      <c r="E567" s="99" t="s">
        <v>757</v>
      </c>
      <c r="F567" s="100" t="s">
        <v>1149</v>
      </c>
      <c r="G567" s="101" t="s">
        <v>1155</v>
      </c>
      <c r="H567" s="103" t="s">
        <v>558</v>
      </c>
      <c r="I567" s="103" t="s">
        <v>1765</v>
      </c>
      <c r="J567" s="102">
        <v>215.4</v>
      </c>
      <c r="K567" s="133">
        <v>5</v>
      </c>
      <c r="L567" s="87"/>
      <c r="M567" s="131">
        <f t="shared" si="20"/>
        <v>0</v>
      </c>
      <c r="N567" s="132"/>
      <c r="O567" s="170"/>
      <c r="P567" s="170"/>
      <c r="Q567" s="97" t="s">
        <v>757</v>
      </c>
      <c r="R567" s="19"/>
      <c r="S567" s="2"/>
      <c r="T567" s="20"/>
      <c r="U567" s="13"/>
      <c r="V567" s="26"/>
    </row>
    <row r="568" spans="1:22" ht="32.25" customHeight="1" x14ac:dyDescent="0.2">
      <c r="A568" s="23">
        <v>552</v>
      </c>
      <c r="B568" s="1" t="str">
        <f t="shared" si="21"/>
        <v>фото</v>
      </c>
      <c r="C568" s="1"/>
      <c r="D568" s="98">
        <v>12868</v>
      </c>
      <c r="E568" s="99" t="s">
        <v>757</v>
      </c>
      <c r="F568" s="100" t="s">
        <v>1149</v>
      </c>
      <c r="G568" s="101" t="s">
        <v>1155</v>
      </c>
      <c r="H568" s="103" t="s">
        <v>694</v>
      </c>
      <c r="I568" s="103" t="s">
        <v>1765</v>
      </c>
      <c r="J568" s="102">
        <v>534.5</v>
      </c>
      <c r="K568" s="133">
        <v>1</v>
      </c>
      <c r="L568" s="87"/>
      <c r="M568" s="131">
        <f t="shared" si="20"/>
        <v>0</v>
      </c>
      <c r="N568" s="132" t="s">
        <v>1238</v>
      </c>
      <c r="O568" s="170"/>
      <c r="P568" s="170"/>
      <c r="Q568" s="97" t="s">
        <v>757</v>
      </c>
      <c r="R568" s="19"/>
      <c r="S568" s="2"/>
      <c r="T568" s="20"/>
      <c r="U568" s="13"/>
      <c r="V568" s="26"/>
    </row>
    <row r="569" spans="1:22" ht="32.25" customHeight="1" x14ac:dyDescent="0.2">
      <c r="A569" s="23">
        <v>553</v>
      </c>
      <c r="B569" s="1" t="str">
        <f t="shared" si="21"/>
        <v>фото</v>
      </c>
      <c r="C569" s="1"/>
      <c r="D569" s="98">
        <v>14505</v>
      </c>
      <c r="E569" s="99" t="s">
        <v>1017</v>
      </c>
      <c r="F569" s="100" t="s">
        <v>1149</v>
      </c>
      <c r="G569" s="101" t="s">
        <v>1156</v>
      </c>
      <c r="H569" s="103" t="s">
        <v>558</v>
      </c>
      <c r="I569" s="103" t="s">
        <v>1765</v>
      </c>
      <c r="J569" s="102">
        <v>279.8</v>
      </c>
      <c r="K569" s="133">
        <v>5</v>
      </c>
      <c r="L569" s="87"/>
      <c r="M569" s="131">
        <f t="shared" si="20"/>
        <v>0</v>
      </c>
      <c r="N569" s="132"/>
      <c r="O569" s="170"/>
      <c r="P569" s="170"/>
      <c r="Q569" s="97" t="s">
        <v>1017</v>
      </c>
      <c r="R569" s="19"/>
      <c r="S569" s="2"/>
      <c r="T569" s="20"/>
      <c r="U569" s="13"/>
      <c r="V569" s="26"/>
    </row>
    <row r="570" spans="1:22" ht="32.25" customHeight="1" x14ac:dyDescent="0.2">
      <c r="A570" s="23">
        <v>554</v>
      </c>
      <c r="B570" s="1" t="str">
        <f t="shared" si="21"/>
        <v>фото</v>
      </c>
      <c r="C570" s="1"/>
      <c r="D570" s="98">
        <v>6473</v>
      </c>
      <c r="E570" s="99" t="s">
        <v>821</v>
      </c>
      <c r="F570" s="100" t="s">
        <v>1149</v>
      </c>
      <c r="G570" s="101" t="s">
        <v>1157</v>
      </c>
      <c r="H570" s="103" t="s">
        <v>558</v>
      </c>
      <c r="I570" s="103" t="s">
        <v>1765</v>
      </c>
      <c r="J570" s="102">
        <v>215.4</v>
      </c>
      <c r="K570" s="133">
        <v>5</v>
      </c>
      <c r="L570" s="87"/>
      <c r="M570" s="131">
        <f t="shared" si="20"/>
        <v>0</v>
      </c>
      <c r="N570" s="132"/>
      <c r="O570" s="170"/>
      <c r="P570" s="170"/>
      <c r="Q570" s="97" t="s">
        <v>821</v>
      </c>
      <c r="R570" s="19"/>
      <c r="S570" s="2"/>
      <c r="T570" s="20"/>
      <c r="U570" s="13"/>
      <c r="V570" s="26"/>
    </row>
    <row r="571" spans="1:22" ht="32.25" customHeight="1" x14ac:dyDescent="0.2">
      <c r="A571" s="23">
        <v>555</v>
      </c>
      <c r="B571" s="1" t="str">
        <f t="shared" si="21"/>
        <v>фото</v>
      </c>
      <c r="C571" s="1"/>
      <c r="D571" s="98">
        <v>12857</v>
      </c>
      <c r="E571" s="99" t="s">
        <v>1572</v>
      </c>
      <c r="F571" s="100" t="s">
        <v>1149</v>
      </c>
      <c r="G571" s="101" t="s">
        <v>1573</v>
      </c>
      <c r="H571" s="103" t="s">
        <v>694</v>
      </c>
      <c r="I571" s="103" t="s">
        <v>1765</v>
      </c>
      <c r="J571" s="102">
        <v>574.70000000000005</v>
      </c>
      <c r="K571" s="133">
        <v>1</v>
      </c>
      <c r="L571" s="87"/>
      <c r="M571" s="131">
        <f t="shared" si="20"/>
        <v>0</v>
      </c>
      <c r="N571" s="132" t="s">
        <v>1238</v>
      </c>
      <c r="O571" s="170"/>
      <c r="P571" s="170"/>
      <c r="Q571" s="97" t="s">
        <v>1572</v>
      </c>
      <c r="R571" s="19"/>
      <c r="S571" s="2"/>
      <c r="T571" s="20"/>
      <c r="U571" s="13"/>
      <c r="V571" s="26"/>
    </row>
    <row r="572" spans="1:22" ht="32.25" customHeight="1" x14ac:dyDescent="0.2">
      <c r="A572" s="23">
        <v>556</v>
      </c>
      <c r="B572" s="1" t="str">
        <f t="shared" si="21"/>
        <v>фото</v>
      </c>
      <c r="C572" s="1"/>
      <c r="D572" s="98">
        <v>14252</v>
      </c>
      <c r="E572" s="99" t="s">
        <v>1574</v>
      </c>
      <c r="F572" s="100" t="s">
        <v>1149</v>
      </c>
      <c r="G572" s="101" t="s">
        <v>1575</v>
      </c>
      <c r="H572" s="103" t="s">
        <v>1576</v>
      </c>
      <c r="I572" s="103" t="s">
        <v>1765</v>
      </c>
      <c r="J572" s="102">
        <v>199.29999999999998</v>
      </c>
      <c r="K572" s="133">
        <v>5</v>
      </c>
      <c r="L572" s="87"/>
      <c r="M572" s="131">
        <f t="shared" si="20"/>
        <v>0</v>
      </c>
      <c r="N572" s="132" t="s">
        <v>1238</v>
      </c>
      <c r="O572" s="170"/>
      <c r="P572" s="170"/>
      <c r="Q572" s="97" t="s">
        <v>1574</v>
      </c>
      <c r="R572" s="19"/>
      <c r="S572" s="2"/>
      <c r="T572" s="20"/>
      <c r="U572" s="13"/>
      <c r="V572" s="26"/>
    </row>
    <row r="573" spans="1:22" ht="32.25" customHeight="1" x14ac:dyDescent="0.2">
      <c r="A573" s="23">
        <v>557</v>
      </c>
      <c r="B573" s="1" t="str">
        <f t="shared" si="21"/>
        <v>фото</v>
      </c>
      <c r="C573" s="1"/>
      <c r="D573" s="98">
        <v>12858</v>
      </c>
      <c r="E573" s="99" t="s">
        <v>1574</v>
      </c>
      <c r="F573" s="100" t="s">
        <v>1149</v>
      </c>
      <c r="G573" s="101" t="s">
        <v>1575</v>
      </c>
      <c r="H573" s="103" t="s">
        <v>694</v>
      </c>
      <c r="I573" s="103" t="s">
        <v>1765</v>
      </c>
      <c r="J573" s="102">
        <v>574.70000000000005</v>
      </c>
      <c r="K573" s="133">
        <v>1</v>
      </c>
      <c r="L573" s="87"/>
      <c r="M573" s="131">
        <f t="shared" si="20"/>
        <v>0</v>
      </c>
      <c r="N573" s="132" t="s">
        <v>1238</v>
      </c>
      <c r="O573" s="170"/>
      <c r="P573" s="170"/>
      <c r="Q573" s="97" t="s">
        <v>1574</v>
      </c>
      <c r="R573" s="19"/>
      <c r="S573" s="2"/>
      <c r="T573" s="20"/>
      <c r="U573" s="13"/>
      <c r="V573" s="26"/>
    </row>
    <row r="574" spans="1:22" ht="32.25" customHeight="1" x14ac:dyDescent="0.2">
      <c r="A574" s="23">
        <v>558</v>
      </c>
      <c r="B574" s="1" t="str">
        <f t="shared" si="21"/>
        <v>фото</v>
      </c>
      <c r="C574" s="1"/>
      <c r="D574" s="98">
        <v>6478</v>
      </c>
      <c r="E574" s="99" t="s">
        <v>627</v>
      </c>
      <c r="F574" s="100" t="s">
        <v>1149</v>
      </c>
      <c r="G574" s="101" t="s">
        <v>1158</v>
      </c>
      <c r="H574" s="103" t="s">
        <v>558</v>
      </c>
      <c r="I574" s="103" t="s">
        <v>1765</v>
      </c>
      <c r="J574" s="102">
        <v>279.8</v>
      </c>
      <c r="K574" s="133">
        <v>5</v>
      </c>
      <c r="L574" s="87"/>
      <c r="M574" s="131">
        <f t="shared" si="20"/>
        <v>0</v>
      </c>
      <c r="N574" s="132"/>
      <c r="O574" s="170"/>
      <c r="P574" s="170"/>
      <c r="Q574" s="97" t="s">
        <v>627</v>
      </c>
      <c r="R574" s="19"/>
      <c r="S574" s="2"/>
      <c r="T574" s="20"/>
      <c r="U574" s="13"/>
      <c r="V574" s="26"/>
    </row>
    <row r="575" spans="1:22" ht="32.25" customHeight="1" x14ac:dyDescent="0.2">
      <c r="A575" s="23">
        <v>559</v>
      </c>
      <c r="B575" s="1" t="str">
        <f t="shared" si="21"/>
        <v>фото</v>
      </c>
      <c r="C575" s="1"/>
      <c r="D575" s="98">
        <v>14253</v>
      </c>
      <c r="E575" s="99" t="s">
        <v>1577</v>
      </c>
      <c r="F575" s="100" t="s">
        <v>1149</v>
      </c>
      <c r="G575" s="101" t="s">
        <v>1578</v>
      </c>
      <c r="H575" s="103" t="s">
        <v>558</v>
      </c>
      <c r="I575" s="103" t="s">
        <v>1765</v>
      </c>
      <c r="J575" s="102">
        <v>279.8</v>
      </c>
      <c r="K575" s="133">
        <v>5</v>
      </c>
      <c r="L575" s="87"/>
      <c r="M575" s="131">
        <f t="shared" si="20"/>
        <v>0</v>
      </c>
      <c r="N575" s="132" t="s">
        <v>1238</v>
      </c>
      <c r="O575" s="170"/>
      <c r="P575" s="170"/>
      <c r="Q575" s="97" t="s">
        <v>1577</v>
      </c>
      <c r="R575" s="19"/>
      <c r="S575" s="2"/>
      <c r="T575" s="20"/>
      <c r="U575" s="13"/>
      <c r="V575" s="26"/>
    </row>
    <row r="576" spans="1:22" ht="32.25" customHeight="1" x14ac:dyDescent="0.2">
      <c r="A576" s="23">
        <v>560</v>
      </c>
      <c r="B576" s="1" t="str">
        <f t="shared" si="21"/>
        <v>фото</v>
      </c>
      <c r="C576" s="1"/>
      <c r="D576" s="98">
        <v>6483</v>
      </c>
      <c r="E576" s="99" t="s">
        <v>628</v>
      </c>
      <c r="F576" s="100" t="s">
        <v>1149</v>
      </c>
      <c r="G576" s="101" t="s">
        <v>1159</v>
      </c>
      <c r="H576" s="103" t="s">
        <v>558</v>
      </c>
      <c r="I576" s="103" t="s">
        <v>1765</v>
      </c>
      <c r="J576" s="102">
        <v>215.4</v>
      </c>
      <c r="K576" s="133">
        <v>5</v>
      </c>
      <c r="L576" s="87"/>
      <c r="M576" s="131">
        <f t="shared" si="20"/>
        <v>0</v>
      </c>
      <c r="N576" s="132"/>
      <c r="O576" s="170"/>
      <c r="P576" s="170"/>
      <c r="Q576" s="97" t="s">
        <v>628</v>
      </c>
      <c r="R576" s="19"/>
      <c r="S576" s="2"/>
      <c r="T576" s="20"/>
      <c r="U576" s="13"/>
      <c r="V576" s="26"/>
    </row>
    <row r="577" spans="1:22" ht="32.25" customHeight="1" x14ac:dyDescent="0.2">
      <c r="A577" s="23">
        <v>561</v>
      </c>
      <c r="B577" s="1" t="str">
        <f t="shared" si="21"/>
        <v>фото</v>
      </c>
      <c r="C577" s="1"/>
      <c r="D577" s="98">
        <v>12874</v>
      </c>
      <c r="E577" s="99" t="s">
        <v>628</v>
      </c>
      <c r="F577" s="100" t="s">
        <v>1149</v>
      </c>
      <c r="G577" s="101" t="s">
        <v>1159</v>
      </c>
      <c r="H577" s="103" t="s">
        <v>694</v>
      </c>
      <c r="I577" s="103" t="s">
        <v>1765</v>
      </c>
      <c r="J577" s="102">
        <v>574.70000000000005</v>
      </c>
      <c r="K577" s="133">
        <v>1</v>
      </c>
      <c r="L577" s="87"/>
      <c r="M577" s="131">
        <f t="shared" si="20"/>
        <v>0</v>
      </c>
      <c r="N577" s="132" t="s">
        <v>1238</v>
      </c>
      <c r="O577" s="170"/>
      <c r="P577" s="170"/>
      <c r="Q577" s="97" t="s">
        <v>628</v>
      </c>
      <c r="R577" s="19"/>
      <c r="S577" s="2"/>
      <c r="T577" s="20"/>
      <c r="U577" s="13"/>
      <c r="V577" s="26"/>
    </row>
    <row r="578" spans="1:22" ht="32.25" customHeight="1" x14ac:dyDescent="0.2">
      <c r="A578" s="23">
        <v>562</v>
      </c>
      <c r="B578" s="1" t="str">
        <f t="shared" si="21"/>
        <v>фото</v>
      </c>
      <c r="C578" s="1"/>
      <c r="D578" s="98">
        <v>6486</v>
      </c>
      <c r="E578" s="99" t="s">
        <v>629</v>
      </c>
      <c r="F578" s="100" t="s">
        <v>1149</v>
      </c>
      <c r="G578" s="101" t="s">
        <v>1160</v>
      </c>
      <c r="H578" s="103" t="s">
        <v>558</v>
      </c>
      <c r="I578" s="103" t="s">
        <v>1765</v>
      </c>
      <c r="J578" s="102">
        <v>310.3</v>
      </c>
      <c r="K578" s="133">
        <v>5</v>
      </c>
      <c r="L578" s="87"/>
      <c r="M578" s="131">
        <f t="shared" si="20"/>
        <v>0</v>
      </c>
      <c r="N578" s="132" t="s">
        <v>1238</v>
      </c>
      <c r="O578" s="170"/>
      <c r="P578" s="170"/>
      <c r="Q578" s="97" t="s">
        <v>629</v>
      </c>
      <c r="R578" s="19"/>
      <c r="S578" s="2"/>
      <c r="T578" s="20"/>
      <c r="U578" s="13"/>
      <c r="V578" s="26"/>
    </row>
    <row r="579" spans="1:22" ht="32.25" customHeight="1" x14ac:dyDescent="0.2">
      <c r="A579" s="23">
        <v>563</v>
      </c>
      <c r="B579" s="1" t="str">
        <f t="shared" si="21"/>
        <v>фото</v>
      </c>
      <c r="C579" s="1"/>
      <c r="D579" s="98">
        <v>10143</v>
      </c>
      <c r="E579" s="99" t="s">
        <v>629</v>
      </c>
      <c r="F579" s="100" t="s">
        <v>1149</v>
      </c>
      <c r="G579" s="101" t="s">
        <v>1160</v>
      </c>
      <c r="H579" s="103" t="s">
        <v>694</v>
      </c>
      <c r="I579" s="103" t="s">
        <v>1765</v>
      </c>
      <c r="J579" s="102">
        <v>590.80000000000007</v>
      </c>
      <c r="K579" s="133">
        <v>1</v>
      </c>
      <c r="L579" s="87"/>
      <c r="M579" s="131">
        <f t="shared" si="20"/>
        <v>0</v>
      </c>
      <c r="N579" s="132"/>
      <c r="O579" s="170"/>
      <c r="P579" s="170"/>
      <c r="Q579" s="97" t="s">
        <v>629</v>
      </c>
      <c r="R579" s="19"/>
      <c r="S579" s="2"/>
      <c r="T579" s="20"/>
      <c r="U579" s="13"/>
      <c r="V579" s="26"/>
    </row>
    <row r="580" spans="1:22" ht="32.25" customHeight="1" x14ac:dyDescent="0.2">
      <c r="A580" s="23">
        <v>564</v>
      </c>
      <c r="B580" s="1" t="str">
        <f t="shared" si="21"/>
        <v>фото</v>
      </c>
      <c r="C580" s="1"/>
      <c r="D580" s="98">
        <v>6487</v>
      </c>
      <c r="E580" s="99" t="s">
        <v>630</v>
      </c>
      <c r="F580" s="100" t="s">
        <v>1149</v>
      </c>
      <c r="G580" s="101" t="s">
        <v>1161</v>
      </c>
      <c r="H580" s="103" t="s">
        <v>558</v>
      </c>
      <c r="I580" s="103" t="s">
        <v>1765</v>
      </c>
      <c r="J580" s="102">
        <v>215.4</v>
      </c>
      <c r="K580" s="133">
        <v>5</v>
      </c>
      <c r="L580" s="87"/>
      <c r="M580" s="131">
        <f t="shared" si="20"/>
        <v>0</v>
      </c>
      <c r="N580" s="132"/>
      <c r="O580" s="170"/>
      <c r="P580" s="170"/>
      <c r="Q580" s="97" t="s">
        <v>630</v>
      </c>
      <c r="R580" s="19"/>
      <c r="S580" s="2"/>
      <c r="T580" s="20"/>
      <c r="U580" s="13"/>
      <c r="V580" s="26"/>
    </row>
    <row r="581" spans="1:22" ht="32.25" customHeight="1" x14ac:dyDescent="0.2">
      <c r="A581" s="23">
        <v>565</v>
      </c>
      <c r="B581" s="1" t="str">
        <f t="shared" si="21"/>
        <v>фото</v>
      </c>
      <c r="C581" s="1"/>
      <c r="D581" s="98">
        <v>14506</v>
      </c>
      <c r="E581" s="99" t="s">
        <v>1018</v>
      </c>
      <c r="F581" s="100" t="s">
        <v>1149</v>
      </c>
      <c r="G581" s="101" t="s">
        <v>1162</v>
      </c>
      <c r="H581" s="103" t="s">
        <v>557</v>
      </c>
      <c r="I581" s="103" t="s">
        <v>1765</v>
      </c>
      <c r="J581" s="102">
        <v>220.2</v>
      </c>
      <c r="K581" s="133">
        <v>5</v>
      </c>
      <c r="L581" s="87"/>
      <c r="M581" s="131">
        <f t="shared" si="20"/>
        <v>0</v>
      </c>
      <c r="N581" s="132"/>
      <c r="O581" s="170"/>
      <c r="P581" s="170"/>
      <c r="Q581" s="97" t="s">
        <v>1189</v>
      </c>
      <c r="R581" s="19"/>
      <c r="S581" s="2"/>
      <c r="T581" s="20"/>
      <c r="U581" s="13"/>
      <c r="V581" s="26"/>
    </row>
    <row r="582" spans="1:22" ht="32.25" customHeight="1" x14ac:dyDescent="0.2">
      <c r="A582" s="23">
        <v>566</v>
      </c>
      <c r="B582" s="1" t="str">
        <f t="shared" si="21"/>
        <v>фото</v>
      </c>
      <c r="C582" s="1"/>
      <c r="D582" s="98">
        <v>6488</v>
      </c>
      <c r="E582" s="99" t="s">
        <v>631</v>
      </c>
      <c r="F582" s="100" t="s">
        <v>1149</v>
      </c>
      <c r="G582" s="101" t="s">
        <v>1163</v>
      </c>
      <c r="H582" s="103" t="s">
        <v>558</v>
      </c>
      <c r="I582" s="103" t="s">
        <v>1765</v>
      </c>
      <c r="J582" s="102">
        <v>215.4</v>
      </c>
      <c r="K582" s="133">
        <v>5</v>
      </c>
      <c r="L582" s="87"/>
      <c r="M582" s="131">
        <f t="shared" si="20"/>
        <v>0</v>
      </c>
      <c r="N582" s="132"/>
      <c r="O582" s="170"/>
      <c r="P582" s="170"/>
      <c r="Q582" s="97" t="s">
        <v>631</v>
      </c>
      <c r="R582" s="19"/>
      <c r="S582" s="2"/>
      <c r="T582" s="20"/>
      <c r="U582" s="13"/>
      <c r="V582" s="26"/>
    </row>
    <row r="583" spans="1:22" ht="32.25" customHeight="1" x14ac:dyDescent="0.2">
      <c r="A583" s="23">
        <v>567</v>
      </c>
      <c r="B583" s="1" t="str">
        <f t="shared" si="21"/>
        <v>фото</v>
      </c>
      <c r="C583" s="1"/>
      <c r="D583" s="98">
        <v>13109</v>
      </c>
      <c r="E583" s="99" t="s">
        <v>631</v>
      </c>
      <c r="F583" s="100" t="s">
        <v>1149</v>
      </c>
      <c r="G583" s="101" t="s">
        <v>1163</v>
      </c>
      <c r="H583" s="103" t="s">
        <v>694</v>
      </c>
      <c r="I583" s="103" t="s">
        <v>1765</v>
      </c>
      <c r="J583" s="102">
        <v>534.5</v>
      </c>
      <c r="K583" s="133">
        <v>1</v>
      </c>
      <c r="L583" s="87"/>
      <c r="M583" s="131">
        <f t="shared" si="20"/>
        <v>0</v>
      </c>
      <c r="N583" s="132"/>
      <c r="O583" s="170"/>
      <c r="P583" s="170"/>
      <c r="Q583" s="97" t="s">
        <v>631</v>
      </c>
      <c r="R583" s="19"/>
      <c r="S583" s="2"/>
      <c r="T583" s="20"/>
      <c r="U583" s="13"/>
      <c r="V583" s="26"/>
    </row>
    <row r="584" spans="1:22" ht="32.25" customHeight="1" x14ac:dyDescent="0.2">
      <c r="A584" s="23">
        <v>568</v>
      </c>
      <c r="B584" s="1" t="str">
        <f t="shared" si="21"/>
        <v>фото</v>
      </c>
      <c r="C584" s="1"/>
      <c r="D584" s="98">
        <v>14254</v>
      </c>
      <c r="E584" s="99" t="s">
        <v>1579</v>
      </c>
      <c r="F584" s="100" t="s">
        <v>1149</v>
      </c>
      <c r="G584" s="101" t="s">
        <v>1580</v>
      </c>
      <c r="H584" s="103" t="s">
        <v>694</v>
      </c>
      <c r="I584" s="103" t="s">
        <v>1765</v>
      </c>
      <c r="J584" s="102">
        <v>574.70000000000005</v>
      </c>
      <c r="K584" s="133">
        <v>1</v>
      </c>
      <c r="L584" s="87"/>
      <c r="M584" s="131">
        <f t="shared" si="20"/>
        <v>0</v>
      </c>
      <c r="N584" s="132" t="s">
        <v>1238</v>
      </c>
      <c r="O584" s="170"/>
      <c r="P584" s="170"/>
      <c r="Q584" s="97" t="s">
        <v>1579</v>
      </c>
      <c r="R584" s="19"/>
      <c r="S584" s="2"/>
      <c r="T584" s="20"/>
      <c r="U584" s="13"/>
      <c r="V584" s="26"/>
    </row>
    <row r="585" spans="1:22" ht="32.25" customHeight="1" x14ac:dyDescent="0.2">
      <c r="A585" s="23">
        <v>569</v>
      </c>
      <c r="B585" s="1" t="str">
        <f t="shared" si="21"/>
        <v>фото</v>
      </c>
      <c r="C585" s="1"/>
      <c r="D585" s="98">
        <v>6550</v>
      </c>
      <c r="E585" s="99" t="s">
        <v>641</v>
      </c>
      <c r="F585" s="100" t="s">
        <v>1149</v>
      </c>
      <c r="G585" s="101" t="s">
        <v>1178</v>
      </c>
      <c r="H585" s="103" t="s">
        <v>558</v>
      </c>
      <c r="I585" s="103" t="s">
        <v>1765</v>
      </c>
      <c r="J585" s="102">
        <v>303.90000000000003</v>
      </c>
      <c r="K585" s="133">
        <v>5</v>
      </c>
      <c r="L585" s="87"/>
      <c r="M585" s="131">
        <f t="shared" si="20"/>
        <v>0</v>
      </c>
      <c r="N585" s="132"/>
      <c r="O585" s="170"/>
      <c r="P585" s="170"/>
      <c r="Q585" s="97" t="s">
        <v>641</v>
      </c>
      <c r="R585" s="19"/>
      <c r="S585" s="2"/>
      <c r="T585" s="20"/>
      <c r="U585" s="13"/>
      <c r="V585" s="26"/>
    </row>
    <row r="586" spans="1:22" ht="32.25" customHeight="1" x14ac:dyDescent="0.2">
      <c r="A586" s="23">
        <v>570</v>
      </c>
      <c r="B586" s="1" t="str">
        <f t="shared" si="21"/>
        <v>фото</v>
      </c>
      <c r="C586" s="1"/>
      <c r="D586" s="98">
        <v>13110</v>
      </c>
      <c r="E586" s="99" t="s">
        <v>1434</v>
      </c>
      <c r="F586" s="100" t="s">
        <v>1149</v>
      </c>
      <c r="G586" s="101" t="s">
        <v>1435</v>
      </c>
      <c r="H586" s="103" t="s">
        <v>558</v>
      </c>
      <c r="I586" s="103" t="s">
        <v>1765</v>
      </c>
      <c r="J586" s="102">
        <v>215.4</v>
      </c>
      <c r="K586" s="133">
        <v>5</v>
      </c>
      <c r="L586" s="87"/>
      <c r="M586" s="131">
        <f t="shared" si="20"/>
        <v>0</v>
      </c>
      <c r="N586" s="132"/>
      <c r="O586" s="170"/>
      <c r="P586" s="170"/>
      <c r="Q586" s="97" t="s">
        <v>1434</v>
      </c>
      <c r="R586" s="19"/>
      <c r="S586" s="2"/>
      <c r="T586" s="20"/>
      <c r="U586" s="13"/>
      <c r="V586" s="26"/>
    </row>
    <row r="587" spans="1:22" ht="32.25" customHeight="1" x14ac:dyDescent="0.2">
      <c r="A587" s="23">
        <v>571</v>
      </c>
      <c r="B587" s="1" t="str">
        <f t="shared" si="21"/>
        <v>фото</v>
      </c>
      <c r="C587" s="1"/>
      <c r="D587" s="98">
        <v>5277</v>
      </c>
      <c r="E587" s="99" t="s">
        <v>822</v>
      </c>
      <c r="F587" s="100" t="s">
        <v>1149</v>
      </c>
      <c r="G587" s="101" t="s">
        <v>1164</v>
      </c>
      <c r="H587" s="103" t="s">
        <v>558</v>
      </c>
      <c r="I587" s="103" t="s">
        <v>1765</v>
      </c>
      <c r="J587" s="102">
        <v>215.4</v>
      </c>
      <c r="K587" s="133">
        <v>5</v>
      </c>
      <c r="L587" s="87"/>
      <c r="M587" s="131">
        <f t="shared" si="20"/>
        <v>0</v>
      </c>
      <c r="N587" s="132"/>
      <c r="O587" s="170"/>
      <c r="P587" s="170"/>
      <c r="Q587" s="97" t="s">
        <v>822</v>
      </c>
      <c r="R587" s="19"/>
      <c r="S587" s="2"/>
      <c r="T587" s="20"/>
      <c r="U587" s="13"/>
      <c r="V587" s="26"/>
    </row>
    <row r="588" spans="1:22" ht="32.25" customHeight="1" x14ac:dyDescent="0.2">
      <c r="A588" s="23">
        <v>572</v>
      </c>
      <c r="B588" s="1" t="str">
        <f t="shared" si="21"/>
        <v>фото</v>
      </c>
      <c r="C588" s="1"/>
      <c r="D588" s="98">
        <v>12869</v>
      </c>
      <c r="E588" s="99" t="s">
        <v>822</v>
      </c>
      <c r="F588" s="100" t="s">
        <v>1149</v>
      </c>
      <c r="G588" s="101" t="s">
        <v>1164</v>
      </c>
      <c r="H588" s="103" t="s">
        <v>694</v>
      </c>
      <c r="I588" s="103" t="s">
        <v>1765</v>
      </c>
      <c r="J588" s="102">
        <v>534.5</v>
      </c>
      <c r="K588" s="133">
        <v>1</v>
      </c>
      <c r="L588" s="87"/>
      <c r="M588" s="131">
        <f t="shared" si="20"/>
        <v>0</v>
      </c>
      <c r="N588" s="132" t="s">
        <v>1238</v>
      </c>
      <c r="O588" s="170"/>
      <c r="P588" s="170"/>
      <c r="Q588" s="97" t="s">
        <v>822</v>
      </c>
      <c r="R588" s="19"/>
      <c r="S588" s="2"/>
      <c r="T588" s="20"/>
      <c r="U588" s="13"/>
      <c r="V588" s="26"/>
    </row>
    <row r="589" spans="1:22" ht="32.25" customHeight="1" x14ac:dyDescent="0.2">
      <c r="A589" s="23">
        <v>573</v>
      </c>
      <c r="B589" s="1" t="str">
        <f t="shared" si="21"/>
        <v>фото</v>
      </c>
      <c r="C589" s="1"/>
      <c r="D589" s="98">
        <v>10145</v>
      </c>
      <c r="E589" s="99" t="s">
        <v>758</v>
      </c>
      <c r="F589" s="100" t="s">
        <v>1149</v>
      </c>
      <c r="G589" s="101" t="s">
        <v>1094</v>
      </c>
      <c r="H589" s="103" t="s">
        <v>558</v>
      </c>
      <c r="I589" s="103" t="s">
        <v>1765</v>
      </c>
      <c r="J589" s="102">
        <v>220.2</v>
      </c>
      <c r="K589" s="133">
        <v>5</v>
      </c>
      <c r="L589" s="87"/>
      <c r="M589" s="131">
        <f t="shared" si="20"/>
        <v>0</v>
      </c>
      <c r="N589" s="132"/>
      <c r="O589" s="170"/>
      <c r="P589" s="170"/>
      <c r="Q589" s="97" t="s">
        <v>758</v>
      </c>
      <c r="R589" s="19"/>
      <c r="S589" s="2"/>
      <c r="T589" s="20"/>
      <c r="U589" s="13"/>
      <c r="V589" s="26"/>
    </row>
    <row r="590" spans="1:22" ht="32.25" customHeight="1" x14ac:dyDescent="0.2">
      <c r="A590" s="23">
        <v>574</v>
      </c>
      <c r="B590" s="1" t="str">
        <f t="shared" si="21"/>
        <v>фото</v>
      </c>
      <c r="C590" s="1"/>
      <c r="D590" s="98">
        <v>14438</v>
      </c>
      <c r="E590" s="99" t="s">
        <v>758</v>
      </c>
      <c r="F590" s="100" t="s">
        <v>1149</v>
      </c>
      <c r="G590" s="101" t="s">
        <v>1094</v>
      </c>
      <c r="H590" s="103" t="s">
        <v>694</v>
      </c>
      <c r="I590" s="103" t="s">
        <v>1765</v>
      </c>
      <c r="J590" s="102">
        <v>534.5</v>
      </c>
      <c r="K590" s="133">
        <v>1</v>
      </c>
      <c r="L590" s="87"/>
      <c r="M590" s="131">
        <f t="shared" si="20"/>
        <v>0</v>
      </c>
      <c r="N590" s="132" t="s">
        <v>1238</v>
      </c>
      <c r="O590" s="170"/>
      <c r="P590" s="170"/>
      <c r="Q590" s="97" t="s">
        <v>758</v>
      </c>
      <c r="R590" s="19"/>
      <c r="S590" s="2"/>
      <c r="T590" s="20"/>
      <c r="U590" s="13"/>
      <c r="V590" s="26"/>
    </row>
    <row r="591" spans="1:22" ht="32.25" customHeight="1" x14ac:dyDescent="0.2">
      <c r="A591" s="23">
        <v>575</v>
      </c>
      <c r="B591" s="1" t="str">
        <f t="shared" si="21"/>
        <v>фото</v>
      </c>
      <c r="C591" s="1"/>
      <c r="D591" s="98">
        <v>6503</v>
      </c>
      <c r="E591" s="99" t="s">
        <v>632</v>
      </c>
      <c r="F591" s="100" t="s">
        <v>1149</v>
      </c>
      <c r="G591" s="101" t="s">
        <v>1165</v>
      </c>
      <c r="H591" s="103" t="s">
        <v>558</v>
      </c>
      <c r="I591" s="103" t="s">
        <v>1765</v>
      </c>
      <c r="J591" s="102">
        <v>215.4</v>
      </c>
      <c r="K591" s="133">
        <v>5</v>
      </c>
      <c r="L591" s="87"/>
      <c r="M591" s="131">
        <f t="shared" si="20"/>
        <v>0</v>
      </c>
      <c r="N591" s="132"/>
      <c r="O591" s="170"/>
      <c r="P591" s="170"/>
      <c r="Q591" s="97" t="s">
        <v>632</v>
      </c>
      <c r="R591" s="19"/>
      <c r="S591" s="2"/>
      <c r="T591" s="20"/>
      <c r="U591" s="13"/>
      <c r="V591" s="26"/>
    </row>
    <row r="592" spans="1:22" ht="32.25" customHeight="1" x14ac:dyDescent="0.2">
      <c r="A592" s="23">
        <v>576</v>
      </c>
      <c r="B592" s="1" t="str">
        <f t="shared" si="21"/>
        <v>фото</v>
      </c>
      <c r="C592" s="1"/>
      <c r="D592" s="98">
        <v>14430</v>
      </c>
      <c r="E592" s="99" t="s">
        <v>632</v>
      </c>
      <c r="F592" s="100" t="s">
        <v>1149</v>
      </c>
      <c r="G592" s="101" t="s">
        <v>1165</v>
      </c>
      <c r="H592" s="103" t="s">
        <v>694</v>
      </c>
      <c r="I592" s="103" t="s">
        <v>1765</v>
      </c>
      <c r="J592" s="102">
        <v>534.5</v>
      </c>
      <c r="K592" s="133">
        <v>1</v>
      </c>
      <c r="L592" s="87"/>
      <c r="M592" s="131">
        <f t="shared" si="20"/>
        <v>0</v>
      </c>
      <c r="N592" s="132" t="s">
        <v>1238</v>
      </c>
      <c r="O592" s="170"/>
      <c r="P592" s="170"/>
      <c r="Q592" s="97" t="s">
        <v>632</v>
      </c>
      <c r="R592" s="19"/>
      <c r="S592" s="2"/>
      <c r="T592" s="20"/>
      <c r="U592" s="13"/>
      <c r="V592" s="26"/>
    </row>
    <row r="593" spans="1:22" ht="32.25" customHeight="1" x14ac:dyDescent="0.2">
      <c r="A593" s="23">
        <v>577</v>
      </c>
      <c r="B593" s="1" t="str">
        <f t="shared" si="21"/>
        <v>фото</v>
      </c>
      <c r="C593" s="1"/>
      <c r="D593" s="98">
        <v>6347</v>
      </c>
      <c r="E593" s="99" t="s">
        <v>702</v>
      </c>
      <c r="F593" s="100" t="s">
        <v>1149</v>
      </c>
      <c r="G593" s="101" t="s">
        <v>1166</v>
      </c>
      <c r="H593" s="103" t="s">
        <v>558</v>
      </c>
      <c r="I593" s="103" t="s">
        <v>1765</v>
      </c>
      <c r="J593" s="102">
        <v>215.4</v>
      </c>
      <c r="K593" s="133">
        <v>5</v>
      </c>
      <c r="L593" s="87"/>
      <c r="M593" s="131">
        <f t="shared" si="20"/>
        <v>0</v>
      </c>
      <c r="N593" s="132"/>
      <c r="O593" s="170"/>
      <c r="P593" s="170"/>
      <c r="Q593" s="97" t="s">
        <v>702</v>
      </c>
      <c r="R593" s="19"/>
      <c r="S593" s="2"/>
      <c r="T593" s="20"/>
      <c r="U593" s="13"/>
      <c r="V593" s="26"/>
    </row>
    <row r="594" spans="1:22" ht="32.25" customHeight="1" x14ac:dyDescent="0.2">
      <c r="A594" s="23">
        <v>578</v>
      </c>
      <c r="B594" s="1" t="str">
        <f t="shared" si="21"/>
        <v>фото</v>
      </c>
      <c r="C594" s="1"/>
      <c r="D594" s="98">
        <v>6505</v>
      </c>
      <c r="E594" s="99" t="s">
        <v>633</v>
      </c>
      <c r="F594" s="100" t="s">
        <v>1149</v>
      </c>
      <c r="G594" s="101" t="s">
        <v>1167</v>
      </c>
      <c r="H594" s="103" t="s">
        <v>558</v>
      </c>
      <c r="I594" s="103" t="s">
        <v>1765</v>
      </c>
      <c r="J594" s="102">
        <v>215.4</v>
      </c>
      <c r="K594" s="133">
        <v>5</v>
      </c>
      <c r="L594" s="87"/>
      <c r="M594" s="131">
        <f t="shared" si="20"/>
        <v>0</v>
      </c>
      <c r="N594" s="132"/>
      <c r="O594" s="170"/>
      <c r="P594" s="170"/>
      <c r="Q594" s="97" t="s">
        <v>633</v>
      </c>
      <c r="R594" s="19"/>
      <c r="S594" s="2"/>
      <c r="T594" s="20"/>
      <c r="U594" s="13"/>
      <c r="V594" s="26"/>
    </row>
    <row r="595" spans="1:22" ht="32.25" customHeight="1" x14ac:dyDescent="0.2">
      <c r="A595" s="23">
        <v>579</v>
      </c>
      <c r="B595" s="1" t="str">
        <f t="shared" si="21"/>
        <v>фото</v>
      </c>
      <c r="C595" s="1"/>
      <c r="D595" s="98">
        <v>6506</v>
      </c>
      <c r="E595" s="99" t="s">
        <v>634</v>
      </c>
      <c r="F595" s="100" t="s">
        <v>1149</v>
      </c>
      <c r="G595" s="101" t="s">
        <v>1168</v>
      </c>
      <c r="H595" s="103" t="s">
        <v>558</v>
      </c>
      <c r="I595" s="103" t="s">
        <v>1765</v>
      </c>
      <c r="J595" s="102">
        <v>287.8</v>
      </c>
      <c r="K595" s="133">
        <v>5</v>
      </c>
      <c r="L595" s="87"/>
      <c r="M595" s="131">
        <f t="shared" si="20"/>
        <v>0</v>
      </c>
      <c r="N595" s="132"/>
      <c r="O595" s="170"/>
      <c r="P595" s="170"/>
      <c r="Q595" s="97" t="s">
        <v>634</v>
      </c>
      <c r="R595" s="19"/>
      <c r="S595" s="2"/>
      <c r="T595" s="20"/>
      <c r="U595" s="13"/>
      <c r="V595" s="26"/>
    </row>
    <row r="596" spans="1:22" ht="32.25" customHeight="1" x14ac:dyDescent="0.2">
      <c r="A596" s="23">
        <v>580</v>
      </c>
      <c r="B596" s="1" t="str">
        <f t="shared" si="21"/>
        <v>фото</v>
      </c>
      <c r="C596" s="1"/>
      <c r="D596" s="98">
        <v>14509</v>
      </c>
      <c r="E596" s="99" t="s">
        <v>634</v>
      </c>
      <c r="F596" s="100" t="s">
        <v>1149</v>
      </c>
      <c r="G596" s="101" t="s">
        <v>1168</v>
      </c>
      <c r="H596" s="103" t="s">
        <v>694</v>
      </c>
      <c r="I596" s="103" t="s">
        <v>1765</v>
      </c>
      <c r="J596" s="102">
        <v>534.5</v>
      </c>
      <c r="K596" s="133">
        <v>1</v>
      </c>
      <c r="L596" s="87"/>
      <c r="M596" s="131">
        <f t="shared" si="20"/>
        <v>0</v>
      </c>
      <c r="N596" s="132" t="s">
        <v>1238</v>
      </c>
      <c r="O596" s="170"/>
      <c r="P596" s="170"/>
      <c r="Q596" s="97" t="s">
        <v>634</v>
      </c>
      <c r="R596" s="19"/>
      <c r="S596" s="2"/>
      <c r="T596" s="20"/>
      <c r="U596" s="13"/>
      <c r="V596" s="26"/>
    </row>
    <row r="597" spans="1:22" ht="32.25" customHeight="1" x14ac:dyDescent="0.2">
      <c r="A597" s="23">
        <v>581</v>
      </c>
      <c r="B597" s="1" t="str">
        <f t="shared" si="21"/>
        <v>фото</v>
      </c>
      <c r="C597" s="1"/>
      <c r="D597" s="98">
        <v>6509</v>
      </c>
      <c r="E597" s="99" t="s">
        <v>635</v>
      </c>
      <c r="F597" s="100" t="s">
        <v>1149</v>
      </c>
      <c r="G597" s="101" t="s">
        <v>1169</v>
      </c>
      <c r="H597" s="103" t="s">
        <v>558</v>
      </c>
      <c r="I597" s="103" t="s">
        <v>1765</v>
      </c>
      <c r="J597" s="102">
        <v>215.4</v>
      </c>
      <c r="K597" s="133">
        <v>5</v>
      </c>
      <c r="L597" s="87"/>
      <c r="M597" s="131">
        <f t="shared" si="20"/>
        <v>0</v>
      </c>
      <c r="N597" s="132"/>
      <c r="O597" s="170"/>
      <c r="P597" s="170"/>
      <c r="Q597" s="97" t="s">
        <v>635</v>
      </c>
      <c r="R597" s="19"/>
      <c r="S597" s="2"/>
      <c r="T597" s="20"/>
      <c r="U597" s="13"/>
      <c r="V597" s="26"/>
    </row>
    <row r="598" spans="1:22" ht="32.25" customHeight="1" x14ac:dyDescent="0.2">
      <c r="A598" s="23">
        <v>582</v>
      </c>
      <c r="B598" s="1" t="str">
        <f t="shared" si="21"/>
        <v>фото</v>
      </c>
      <c r="C598" s="1"/>
      <c r="D598" s="98">
        <v>6513</v>
      </c>
      <c r="E598" s="99" t="s">
        <v>636</v>
      </c>
      <c r="F598" s="100" t="s">
        <v>1149</v>
      </c>
      <c r="G598" s="101" t="s">
        <v>1170</v>
      </c>
      <c r="H598" s="103" t="s">
        <v>558</v>
      </c>
      <c r="I598" s="103" t="s">
        <v>1765</v>
      </c>
      <c r="J598" s="102">
        <v>215.4</v>
      </c>
      <c r="K598" s="133">
        <v>5</v>
      </c>
      <c r="L598" s="87"/>
      <c r="M598" s="131">
        <f t="shared" si="20"/>
        <v>0</v>
      </c>
      <c r="N598" s="132"/>
      <c r="O598" s="170"/>
      <c r="P598" s="170"/>
      <c r="Q598" s="97" t="s">
        <v>636</v>
      </c>
      <c r="R598" s="19"/>
      <c r="S598" s="2"/>
      <c r="T598" s="20"/>
      <c r="U598" s="13"/>
      <c r="V598" s="26"/>
    </row>
    <row r="599" spans="1:22" ht="32.25" customHeight="1" x14ac:dyDescent="0.2">
      <c r="A599" s="23">
        <v>583</v>
      </c>
      <c r="B599" s="1" t="str">
        <f t="shared" si="21"/>
        <v>фото</v>
      </c>
      <c r="C599" s="1"/>
      <c r="D599" s="98">
        <v>6517</v>
      </c>
      <c r="E599" s="99" t="s">
        <v>637</v>
      </c>
      <c r="F599" s="100" t="s">
        <v>1149</v>
      </c>
      <c r="G599" s="101" t="s">
        <v>1171</v>
      </c>
      <c r="H599" s="103" t="s">
        <v>558</v>
      </c>
      <c r="I599" s="103" t="s">
        <v>1765</v>
      </c>
      <c r="J599" s="102">
        <v>215.4</v>
      </c>
      <c r="K599" s="133">
        <v>5</v>
      </c>
      <c r="L599" s="87"/>
      <c r="M599" s="131">
        <f t="shared" si="20"/>
        <v>0</v>
      </c>
      <c r="N599" s="132"/>
      <c r="O599" s="170"/>
      <c r="P599" s="170"/>
      <c r="Q599" s="97" t="s">
        <v>637</v>
      </c>
      <c r="R599" s="19"/>
      <c r="S599" s="2"/>
      <c r="T599" s="20"/>
      <c r="U599" s="13"/>
      <c r="V599" s="26"/>
    </row>
    <row r="600" spans="1:22" ht="32.25" customHeight="1" x14ac:dyDescent="0.2">
      <c r="A600" s="23">
        <v>584</v>
      </c>
      <c r="B600" s="1" t="str">
        <f t="shared" si="21"/>
        <v>фото</v>
      </c>
      <c r="C600" s="1"/>
      <c r="D600" s="98">
        <v>13111</v>
      </c>
      <c r="E600" s="99" t="s">
        <v>637</v>
      </c>
      <c r="F600" s="100" t="s">
        <v>1149</v>
      </c>
      <c r="G600" s="101" t="s">
        <v>1171</v>
      </c>
      <c r="H600" s="103" t="s">
        <v>694</v>
      </c>
      <c r="I600" s="103" t="s">
        <v>1765</v>
      </c>
      <c r="J600" s="102">
        <v>534.5</v>
      </c>
      <c r="K600" s="133">
        <v>1</v>
      </c>
      <c r="L600" s="87"/>
      <c r="M600" s="131">
        <f t="shared" si="20"/>
        <v>0</v>
      </c>
      <c r="N600" s="132"/>
      <c r="O600" s="170"/>
      <c r="P600" s="170"/>
      <c r="Q600" s="97" t="s">
        <v>637</v>
      </c>
      <c r="R600" s="19"/>
      <c r="S600" s="2"/>
      <c r="T600" s="20"/>
      <c r="U600" s="13"/>
      <c r="V600" s="26"/>
    </row>
    <row r="601" spans="1:22" ht="32.25" customHeight="1" x14ac:dyDescent="0.2">
      <c r="A601" s="23">
        <v>585</v>
      </c>
      <c r="B601" s="1" t="str">
        <f t="shared" si="21"/>
        <v>фото</v>
      </c>
      <c r="C601" s="1"/>
      <c r="D601" s="98">
        <v>13113</v>
      </c>
      <c r="E601" s="99" t="s">
        <v>1436</v>
      </c>
      <c r="F601" s="100" t="s">
        <v>1149</v>
      </c>
      <c r="G601" s="101" t="s">
        <v>1437</v>
      </c>
      <c r="H601" s="103" t="s">
        <v>558</v>
      </c>
      <c r="I601" s="103" t="s">
        <v>1765</v>
      </c>
      <c r="J601" s="102">
        <v>263.70000000000005</v>
      </c>
      <c r="K601" s="133">
        <v>5</v>
      </c>
      <c r="L601" s="87"/>
      <c r="M601" s="131">
        <f t="shared" si="20"/>
        <v>0</v>
      </c>
      <c r="N601" s="132"/>
      <c r="O601" s="170"/>
      <c r="P601" s="170"/>
      <c r="Q601" s="97" t="s">
        <v>1436</v>
      </c>
      <c r="R601" s="19"/>
      <c r="S601" s="2"/>
      <c r="T601" s="20"/>
      <c r="U601" s="13"/>
      <c r="V601" s="26"/>
    </row>
    <row r="602" spans="1:22" ht="32.25" customHeight="1" x14ac:dyDescent="0.2">
      <c r="A602" s="23">
        <v>586</v>
      </c>
      <c r="B602" s="1" t="str">
        <f t="shared" si="21"/>
        <v>фото</v>
      </c>
      <c r="C602" s="1"/>
      <c r="D602" s="98">
        <v>6526</v>
      </c>
      <c r="E602" s="99" t="s">
        <v>638</v>
      </c>
      <c r="F602" s="100" t="s">
        <v>1149</v>
      </c>
      <c r="G602" s="101" t="s">
        <v>1172</v>
      </c>
      <c r="H602" s="103" t="s">
        <v>601</v>
      </c>
      <c r="I602" s="103" t="s">
        <v>1775</v>
      </c>
      <c r="J602" s="102">
        <v>224</v>
      </c>
      <c r="K602" s="133">
        <v>5</v>
      </c>
      <c r="L602" s="87"/>
      <c r="M602" s="131">
        <f t="shared" si="20"/>
        <v>0</v>
      </c>
      <c r="N602" s="132"/>
      <c r="O602" s="170"/>
      <c r="P602" s="170"/>
      <c r="Q602" s="97" t="s">
        <v>638</v>
      </c>
      <c r="R602" s="19"/>
      <c r="S602" s="2"/>
      <c r="T602" s="20"/>
      <c r="U602" s="13"/>
      <c r="V602" s="26"/>
    </row>
    <row r="603" spans="1:22" ht="32.25" customHeight="1" x14ac:dyDescent="0.2">
      <c r="A603" s="23">
        <v>587</v>
      </c>
      <c r="B603" s="1" t="str">
        <f t="shared" si="21"/>
        <v>фото</v>
      </c>
      <c r="C603" s="1"/>
      <c r="D603" s="98">
        <v>6536</v>
      </c>
      <c r="E603" s="99" t="s">
        <v>638</v>
      </c>
      <c r="F603" s="100" t="s">
        <v>1149</v>
      </c>
      <c r="G603" s="101" t="s">
        <v>1172</v>
      </c>
      <c r="H603" s="103" t="s">
        <v>694</v>
      </c>
      <c r="I603" s="103" t="s">
        <v>1765</v>
      </c>
      <c r="J603" s="102">
        <v>494.3</v>
      </c>
      <c r="K603" s="133">
        <v>1</v>
      </c>
      <c r="L603" s="87"/>
      <c r="M603" s="131">
        <f t="shared" si="20"/>
        <v>0</v>
      </c>
      <c r="N603" s="132"/>
      <c r="O603" s="170"/>
      <c r="P603" s="170"/>
      <c r="Q603" s="97" t="s">
        <v>638</v>
      </c>
      <c r="R603" s="19"/>
      <c r="S603" s="2"/>
      <c r="T603" s="20"/>
      <c r="U603" s="13"/>
      <c r="V603" s="26"/>
    </row>
    <row r="604" spans="1:22" ht="32.25" customHeight="1" x14ac:dyDescent="0.2">
      <c r="A604" s="23">
        <v>588</v>
      </c>
      <c r="B604" s="1" t="str">
        <f t="shared" si="21"/>
        <v>фото</v>
      </c>
      <c r="C604" s="1"/>
      <c r="D604" s="98">
        <v>10147</v>
      </c>
      <c r="E604" s="99" t="s">
        <v>638</v>
      </c>
      <c r="F604" s="100" t="s">
        <v>1149</v>
      </c>
      <c r="G604" s="101" t="s">
        <v>1172</v>
      </c>
      <c r="H604" s="103" t="s">
        <v>825</v>
      </c>
      <c r="I604" s="103" t="s">
        <v>1765</v>
      </c>
      <c r="J604" s="102">
        <v>734</v>
      </c>
      <c r="K604" s="133">
        <v>1</v>
      </c>
      <c r="L604" s="87"/>
      <c r="M604" s="131">
        <f t="shared" si="20"/>
        <v>0</v>
      </c>
      <c r="N604" s="132"/>
      <c r="O604" s="170"/>
      <c r="P604" s="170"/>
      <c r="Q604" s="97" t="s">
        <v>638</v>
      </c>
      <c r="R604" s="19"/>
      <c r="S604" s="2"/>
      <c r="T604" s="20"/>
      <c r="U604" s="13"/>
      <c r="V604" s="26"/>
    </row>
    <row r="605" spans="1:22" ht="32.25" customHeight="1" x14ac:dyDescent="0.2">
      <c r="A605" s="23">
        <v>589</v>
      </c>
      <c r="B605" s="1" t="str">
        <f t="shared" si="21"/>
        <v>фото</v>
      </c>
      <c r="C605" s="1"/>
      <c r="D605" s="98">
        <v>10148</v>
      </c>
      <c r="E605" s="99" t="s">
        <v>759</v>
      </c>
      <c r="F605" s="100" t="s">
        <v>1149</v>
      </c>
      <c r="G605" s="101" t="s">
        <v>1173</v>
      </c>
      <c r="H605" s="103" t="s">
        <v>558</v>
      </c>
      <c r="I605" s="103" t="s">
        <v>1765</v>
      </c>
      <c r="J605" s="102">
        <v>215.4</v>
      </c>
      <c r="K605" s="133">
        <v>5</v>
      </c>
      <c r="L605" s="87"/>
      <c r="M605" s="131">
        <f t="shared" si="20"/>
        <v>0</v>
      </c>
      <c r="N605" s="132"/>
      <c r="O605" s="170"/>
      <c r="P605" s="170"/>
      <c r="Q605" s="97" t="s">
        <v>759</v>
      </c>
      <c r="R605" s="19"/>
      <c r="S605" s="2"/>
      <c r="T605" s="20"/>
      <c r="U605" s="13"/>
      <c r="V605" s="26"/>
    </row>
    <row r="606" spans="1:22" ht="32.25" customHeight="1" x14ac:dyDescent="0.2">
      <c r="A606" s="23">
        <v>590</v>
      </c>
      <c r="B606" s="1" t="str">
        <f t="shared" si="21"/>
        <v>фото</v>
      </c>
      <c r="C606" s="1"/>
      <c r="D606" s="98">
        <v>11346</v>
      </c>
      <c r="E606" s="99" t="s">
        <v>763</v>
      </c>
      <c r="F606" s="100" t="s">
        <v>1149</v>
      </c>
      <c r="G606" s="101" t="s">
        <v>1174</v>
      </c>
      <c r="H606" s="103" t="s">
        <v>558</v>
      </c>
      <c r="I606" s="103" t="s">
        <v>1765</v>
      </c>
      <c r="J606" s="102">
        <v>287.8</v>
      </c>
      <c r="K606" s="133">
        <v>5</v>
      </c>
      <c r="L606" s="87"/>
      <c r="M606" s="131">
        <f t="shared" si="20"/>
        <v>0</v>
      </c>
      <c r="N606" s="132"/>
      <c r="O606" s="170"/>
      <c r="P606" s="170"/>
      <c r="Q606" s="97" t="s">
        <v>763</v>
      </c>
      <c r="R606" s="19"/>
      <c r="S606" s="2"/>
      <c r="T606" s="20"/>
      <c r="U606" s="13"/>
      <c r="V606" s="26"/>
    </row>
    <row r="607" spans="1:22" ht="32.25" customHeight="1" x14ac:dyDescent="0.2">
      <c r="A607" s="23">
        <v>591</v>
      </c>
      <c r="B607" s="1" t="str">
        <f t="shared" si="21"/>
        <v>фото</v>
      </c>
      <c r="C607" s="1"/>
      <c r="D607" s="98">
        <v>14259</v>
      </c>
      <c r="E607" s="99" t="s">
        <v>763</v>
      </c>
      <c r="F607" s="100" t="s">
        <v>1149</v>
      </c>
      <c r="G607" s="101" t="s">
        <v>1174</v>
      </c>
      <c r="H607" s="103" t="s">
        <v>694</v>
      </c>
      <c r="I607" s="103" t="s">
        <v>1765</v>
      </c>
      <c r="J607" s="102">
        <v>534.5</v>
      </c>
      <c r="K607" s="133">
        <v>1</v>
      </c>
      <c r="L607" s="87"/>
      <c r="M607" s="131">
        <f t="shared" si="20"/>
        <v>0</v>
      </c>
      <c r="N607" s="132"/>
      <c r="O607" s="170"/>
      <c r="P607" s="170"/>
      <c r="Q607" s="97" t="s">
        <v>763</v>
      </c>
      <c r="R607" s="19"/>
      <c r="S607" s="2"/>
      <c r="T607" s="20"/>
      <c r="U607" s="13"/>
      <c r="V607" s="26"/>
    </row>
    <row r="608" spans="1:22" ht="32.25" customHeight="1" x14ac:dyDescent="0.2">
      <c r="A608" s="23">
        <v>592</v>
      </c>
      <c r="B608" s="1" t="str">
        <f t="shared" si="21"/>
        <v>фото</v>
      </c>
      <c r="C608" s="1"/>
      <c r="D608" s="98">
        <v>6539</v>
      </c>
      <c r="E608" s="99" t="s">
        <v>639</v>
      </c>
      <c r="F608" s="100" t="s">
        <v>1149</v>
      </c>
      <c r="G608" s="101" t="s">
        <v>1175</v>
      </c>
      <c r="H608" s="103" t="s">
        <v>558</v>
      </c>
      <c r="I608" s="103" t="s">
        <v>1765</v>
      </c>
      <c r="J608" s="102">
        <v>215.4</v>
      </c>
      <c r="K608" s="133">
        <v>5</v>
      </c>
      <c r="L608" s="87"/>
      <c r="M608" s="131">
        <f t="shared" si="20"/>
        <v>0</v>
      </c>
      <c r="N608" s="132"/>
      <c r="O608" s="170"/>
      <c r="P608" s="170"/>
      <c r="Q608" s="97" t="s">
        <v>639</v>
      </c>
      <c r="R608" s="19"/>
      <c r="S608" s="2"/>
      <c r="T608" s="20"/>
      <c r="U608" s="13"/>
      <c r="V608" s="26"/>
    </row>
    <row r="609" spans="1:22" ht="32.25" customHeight="1" x14ac:dyDescent="0.2">
      <c r="A609" s="23">
        <v>593</v>
      </c>
      <c r="B609" s="1" t="str">
        <f t="shared" si="21"/>
        <v>фото</v>
      </c>
      <c r="C609" s="1"/>
      <c r="D609" s="98">
        <v>6543</v>
      </c>
      <c r="E609" s="99" t="s">
        <v>640</v>
      </c>
      <c r="F609" s="100" t="s">
        <v>1149</v>
      </c>
      <c r="G609" s="101" t="s">
        <v>1176</v>
      </c>
      <c r="H609" s="103" t="s">
        <v>558</v>
      </c>
      <c r="I609" s="103" t="s">
        <v>1765</v>
      </c>
      <c r="J609" s="102">
        <v>215.4</v>
      </c>
      <c r="K609" s="133">
        <v>5</v>
      </c>
      <c r="L609" s="87"/>
      <c r="M609" s="131">
        <f t="shared" si="20"/>
        <v>0</v>
      </c>
      <c r="N609" s="132"/>
      <c r="O609" s="170"/>
      <c r="P609" s="170"/>
      <c r="Q609" s="97" t="s">
        <v>640</v>
      </c>
      <c r="R609" s="19"/>
      <c r="S609" s="2"/>
      <c r="T609" s="20"/>
      <c r="U609" s="13"/>
      <c r="V609" s="26"/>
    </row>
    <row r="610" spans="1:22" ht="32.25" customHeight="1" x14ac:dyDescent="0.2">
      <c r="A610" s="23">
        <v>594</v>
      </c>
      <c r="B610" s="1" t="str">
        <f t="shared" si="21"/>
        <v>фото</v>
      </c>
      <c r="C610" s="1"/>
      <c r="D610" s="98">
        <v>11347</v>
      </c>
      <c r="E610" s="99" t="s">
        <v>640</v>
      </c>
      <c r="F610" s="100" t="s">
        <v>1149</v>
      </c>
      <c r="G610" s="101" t="s">
        <v>1176</v>
      </c>
      <c r="H610" s="103" t="s">
        <v>694</v>
      </c>
      <c r="I610" s="103" t="s">
        <v>1765</v>
      </c>
      <c r="J610" s="102">
        <v>494.3</v>
      </c>
      <c r="K610" s="133">
        <v>1</v>
      </c>
      <c r="L610" s="87"/>
      <c r="M610" s="131">
        <f t="shared" si="20"/>
        <v>0</v>
      </c>
      <c r="N610" s="132"/>
      <c r="O610" s="170"/>
      <c r="P610" s="170"/>
      <c r="Q610" s="97" t="s">
        <v>640</v>
      </c>
      <c r="R610" s="19"/>
      <c r="S610" s="2"/>
      <c r="T610" s="20"/>
      <c r="U610" s="13"/>
      <c r="V610" s="26"/>
    </row>
    <row r="611" spans="1:22" ht="32.25" customHeight="1" x14ac:dyDescent="0.2">
      <c r="A611" s="23">
        <v>595</v>
      </c>
      <c r="B611" s="1" t="str">
        <f t="shared" si="21"/>
        <v>фото</v>
      </c>
      <c r="C611" s="1"/>
      <c r="D611" s="98">
        <v>14490</v>
      </c>
      <c r="E611" s="99" t="s">
        <v>823</v>
      </c>
      <c r="F611" s="100" t="s">
        <v>1149</v>
      </c>
      <c r="G611" s="101" t="s">
        <v>1177</v>
      </c>
      <c r="H611" s="103" t="s">
        <v>558</v>
      </c>
      <c r="I611" s="103" t="s">
        <v>1765</v>
      </c>
      <c r="J611" s="102">
        <v>320</v>
      </c>
      <c r="K611" s="133">
        <v>5</v>
      </c>
      <c r="L611" s="87"/>
      <c r="M611" s="131">
        <f t="shared" ref="M611:M626" si="22">IFERROR(L611*J611,0)</f>
        <v>0</v>
      </c>
      <c r="N611" s="132" t="s">
        <v>1238</v>
      </c>
      <c r="O611" s="170"/>
      <c r="P611" s="170"/>
      <c r="Q611" s="97" t="s">
        <v>823</v>
      </c>
      <c r="R611" s="19"/>
      <c r="S611" s="2"/>
      <c r="T611" s="20"/>
      <c r="U611" s="13"/>
      <c r="V611" s="26"/>
    </row>
    <row r="612" spans="1:22" ht="32.25" customHeight="1" x14ac:dyDescent="0.2">
      <c r="A612" s="23">
        <v>596</v>
      </c>
      <c r="B612" s="1" t="str">
        <f t="shared" ref="B612:B626" si="23">HYPERLINK("https://www.gardenbulbs.ru/images/Conifers/thumbnails/"&amp;Q612&amp;".jpg","фото")</f>
        <v>фото</v>
      </c>
      <c r="C612" s="1"/>
      <c r="D612" s="98">
        <v>14262</v>
      </c>
      <c r="E612" s="99" t="s">
        <v>1581</v>
      </c>
      <c r="F612" s="100" t="s">
        <v>1149</v>
      </c>
      <c r="G612" s="101" t="s">
        <v>1582</v>
      </c>
      <c r="H612" s="103" t="s">
        <v>558</v>
      </c>
      <c r="I612" s="103" t="s">
        <v>1765</v>
      </c>
      <c r="J612" s="102">
        <v>215.4</v>
      </c>
      <c r="K612" s="133">
        <v>5</v>
      </c>
      <c r="L612" s="87"/>
      <c r="M612" s="131">
        <f t="shared" si="22"/>
        <v>0</v>
      </c>
      <c r="N612" s="132" t="s">
        <v>1238</v>
      </c>
      <c r="O612" s="170"/>
      <c r="P612" s="170"/>
      <c r="Q612" s="97" t="s">
        <v>1581</v>
      </c>
      <c r="R612" s="19"/>
      <c r="S612" s="2"/>
      <c r="T612" s="20"/>
      <c r="U612" s="13"/>
      <c r="V612" s="26"/>
    </row>
    <row r="613" spans="1:22" ht="32.25" customHeight="1" x14ac:dyDescent="0.2">
      <c r="A613" s="23">
        <v>597</v>
      </c>
      <c r="B613" s="1" t="str">
        <f t="shared" si="23"/>
        <v>фото</v>
      </c>
      <c r="C613" s="1"/>
      <c r="D613" s="98">
        <v>6551</v>
      </c>
      <c r="E613" s="99" t="s">
        <v>642</v>
      </c>
      <c r="F613" s="100" t="s">
        <v>1149</v>
      </c>
      <c r="G613" s="101" t="s">
        <v>1179</v>
      </c>
      <c r="H613" s="103" t="s">
        <v>558</v>
      </c>
      <c r="I613" s="103" t="s">
        <v>1765</v>
      </c>
      <c r="J613" s="102">
        <v>215.4</v>
      </c>
      <c r="K613" s="133">
        <v>5</v>
      </c>
      <c r="L613" s="87"/>
      <c r="M613" s="131">
        <f t="shared" si="22"/>
        <v>0</v>
      </c>
      <c r="N613" s="132"/>
      <c r="O613" s="170"/>
      <c r="P613" s="170"/>
      <c r="Q613" s="97" t="s">
        <v>642</v>
      </c>
      <c r="R613" s="19"/>
      <c r="S613" s="2"/>
      <c r="T613" s="20"/>
      <c r="U613" s="13"/>
      <c r="V613" s="26"/>
    </row>
    <row r="614" spans="1:22" ht="32.25" customHeight="1" x14ac:dyDescent="0.2">
      <c r="A614" s="23">
        <v>598</v>
      </c>
      <c r="B614" s="1" t="str">
        <f t="shared" si="23"/>
        <v>фото</v>
      </c>
      <c r="C614" s="1"/>
      <c r="D614" s="98">
        <v>6555</v>
      </c>
      <c r="E614" s="99" t="s">
        <v>643</v>
      </c>
      <c r="F614" s="100" t="s">
        <v>1180</v>
      </c>
      <c r="G614" s="101" t="s">
        <v>1151</v>
      </c>
      <c r="H614" s="103" t="s">
        <v>558</v>
      </c>
      <c r="I614" s="103" t="s">
        <v>1765</v>
      </c>
      <c r="J614" s="102">
        <v>223.4</v>
      </c>
      <c r="K614" s="133">
        <v>5</v>
      </c>
      <c r="L614" s="87"/>
      <c r="M614" s="131">
        <f t="shared" si="22"/>
        <v>0</v>
      </c>
      <c r="N614" s="132"/>
      <c r="O614" s="170"/>
      <c r="P614" s="170"/>
      <c r="Q614" s="97" t="s">
        <v>643</v>
      </c>
      <c r="R614" s="19"/>
      <c r="S614" s="2"/>
      <c r="T614" s="20"/>
      <c r="U614" s="13"/>
      <c r="V614" s="26"/>
    </row>
    <row r="615" spans="1:22" ht="32.25" customHeight="1" x14ac:dyDescent="0.2">
      <c r="A615" s="23">
        <v>599</v>
      </c>
      <c r="B615" s="1" t="str">
        <f t="shared" si="23"/>
        <v>фото</v>
      </c>
      <c r="C615" s="1"/>
      <c r="D615" s="98">
        <v>13116</v>
      </c>
      <c r="E615" s="99" t="s">
        <v>643</v>
      </c>
      <c r="F615" s="100" t="s">
        <v>1180</v>
      </c>
      <c r="G615" s="101" t="s">
        <v>1151</v>
      </c>
      <c r="H615" s="103" t="s">
        <v>694</v>
      </c>
      <c r="I615" s="103" t="s">
        <v>1765</v>
      </c>
      <c r="J615" s="102">
        <v>534.5</v>
      </c>
      <c r="K615" s="133">
        <v>1</v>
      </c>
      <c r="L615" s="87"/>
      <c r="M615" s="131">
        <f t="shared" si="22"/>
        <v>0</v>
      </c>
      <c r="N615" s="132"/>
      <c r="O615" s="170"/>
      <c r="P615" s="170"/>
      <c r="Q615" s="97" t="s">
        <v>643</v>
      </c>
      <c r="R615" s="19"/>
      <c r="S615" s="2"/>
      <c r="T615" s="20"/>
      <c r="U615" s="13"/>
      <c r="V615" s="26"/>
    </row>
    <row r="616" spans="1:22" ht="32.25" customHeight="1" x14ac:dyDescent="0.2">
      <c r="A616" s="23">
        <v>600</v>
      </c>
      <c r="B616" s="1" t="str">
        <f t="shared" si="23"/>
        <v>фото</v>
      </c>
      <c r="C616" s="1"/>
      <c r="D616" s="98">
        <v>14516</v>
      </c>
      <c r="E616" s="99" t="s">
        <v>1019</v>
      </c>
      <c r="F616" s="100" t="s">
        <v>1180</v>
      </c>
      <c r="G616" s="101" t="s">
        <v>1181</v>
      </c>
      <c r="H616" s="103" t="s">
        <v>560</v>
      </c>
      <c r="I616" s="103" t="s">
        <v>1765</v>
      </c>
      <c r="J616" s="102">
        <v>213.79999999999998</v>
      </c>
      <c r="K616" s="133">
        <v>5</v>
      </c>
      <c r="L616" s="87"/>
      <c r="M616" s="131">
        <f t="shared" si="22"/>
        <v>0</v>
      </c>
      <c r="N616" s="132"/>
      <c r="O616" s="170"/>
      <c r="P616" s="170"/>
      <c r="Q616" s="97" t="s">
        <v>1019</v>
      </c>
      <c r="R616" s="19"/>
      <c r="S616" s="2"/>
      <c r="T616" s="20"/>
      <c r="U616" s="13"/>
      <c r="V616" s="26"/>
    </row>
    <row r="617" spans="1:22" ht="32.25" customHeight="1" x14ac:dyDescent="0.2">
      <c r="A617" s="23">
        <v>601</v>
      </c>
      <c r="B617" s="1" t="str">
        <f t="shared" si="23"/>
        <v>фото</v>
      </c>
      <c r="C617" s="1"/>
      <c r="D617" s="98">
        <v>10152</v>
      </c>
      <c r="E617" s="99" t="s">
        <v>703</v>
      </c>
      <c r="F617" s="100" t="s">
        <v>1182</v>
      </c>
      <c r="G617" s="101" t="s">
        <v>1183</v>
      </c>
      <c r="H617" s="103" t="s">
        <v>558</v>
      </c>
      <c r="I617" s="103" t="s">
        <v>1765</v>
      </c>
      <c r="J617" s="102">
        <v>207.4</v>
      </c>
      <c r="K617" s="133">
        <v>5</v>
      </c>
      <c r="L617" s="87"/>
      <c r="M617" s="131">
        <f t="shared" si="22"/>
        <v>0</v>
      </c>
      <c r="N617" s="132"/>
      <c r="O617" s="170"/>
      <c r="P617" s="170"/>
      <c r="Q617" s="97" t="s">
        <v>703</v>
      </c>
      <c r="R617" s="19"/>
      <c r="S617" s="2"/>
      <c r="T617" s="20"/>
      <c r="U617" s="13"/>
      <c r="V617" s="26"/>
    </row>
    <row r="618" spans="1:22" ht="32.25" customHeight="1" x14ac:dyDescent="0.2">
      <c r="A618" s="23">
        <v>602</v>
      </c>
      <c r="B618" s="1" t="str">
        <f t="shared" si="23"/>
        <v>фото</v>
      </c>
      <c r="C618" s="1"/>
      <c r="D618" s="98">
        <v>6215</v>
      </c>
      <c r="E618" s="99" t="s">
        <v>1583</v>
      </c>
      <c r="F618" s="100" t="s">
        <v>1182</v>
      </c>
      <c r="G618" s="101" t="s">
        <v>1584</v>
      </c>
      <c r="H618" s="103" t="s">
        <v>558</v>
      </c>
      <c r="I618" s="103" t="s">
        <v>1765</v>
      </c>
      <c r="J618" s="102">
        <v>213.79999999999998</v>
      </c>
      <c r="K618" s="133">
        <v>5</v>
      </c>
      <c r="L618" s="87"/>
      <c r="M618" s="131">
        <f t="shared" si="22"/>
        <v>0</v>
      </c>
      <c r="N618" s="132"/>
      <c r="O618" s="170"/>
      <c r="P618" s="170"/>
      <c r="Q618" s="97" t="s">
        <v>1583</v>
      </c>
      <c r="R618" s="19"/>
      <c r="S618" s="2"/>
      <c r="T618" s="20"/>
      <c r="U618" s="13"/>
      <c r="V618" s="26"/>
    </row>
    <row r="619" spans="1:22" ht="32.25" customHeight="1" x14ac:dyDescent="0.2">
      <c r="A619" s="23">
        <v>603</v>
      </c>
      <c r="B619" s="1" t="str">
        <f t="shared" si="23"/>
        <v>фото</v>
      </c>
      <c r="C619" s="1"/>
      <c r="D619" s="98">
        <v>13117</v>
      </c>
      <c r="E619" s="99" t="s">
        <v>1585</v>
      </c>
      <c r="F619" s="100" t="s">
        <v>1182</v>
      </c>
      <c r="G619" s="101" t="s">
        <v>1586</v>
      </c>
      <c r="H619" s="103" t="s">
        <v>558</v>
      </c>
      <c r="I619" s="103" t="s">
        <v>1765</v>
      </c>
      <c r="J619" s="102">
        <v>239.5</v>
      </c>
      <c r="K619" s="133">
        <v>5</v>
      </c>
      <c r="L619" s="87"/>
      <c r="M619" s="131">
        <f t="shared" si="22"/>
        <v>0</v>
      </c>
      <c r="N619" s="132"/>
      <c r="O619" s="170"/>
      <c r="P619" s="170"/>
      <c r="Q619" s="97" t="s">
        <v>1585</v>
      </c>
      <c r="R619" s="19"/>
      <c r="S619" s="2"/>
      <c r="T619" s="20"/>
      <c r="U619" s="13"/>
      <c r="V619" s="26"/>
    </row>
    <row r="620" spans="1:22" ht="32.25" customHeight="1" x14ac:dyDescent="0.2">
      <c r="A620" s="23">
        <v>604</v>
      </c>
      <c r="B620" s="1" t="str">
        <f t="shared" si="23"/>
        <v>фото</v>
      </c>
      <c r="C620" s="1"/>
      <c r="D620" s="98">
        <v>14520</v>
      </c>
      <c r="E620" s="99" t="s">
        <v>1020</v>
      </c>
      <c r="F620" s="100" t="s">
        <v>1182</v>
      </c>
      <c r="G620" s="101" t="s">
        <v>1184</v>
      </c>
      <c r="H620" s="103" t="s">
        <v>557</v>
      </c>
      <c r="I620" s="103" t="s">
        <v>1765</v>
      </c>
      <c r="J620" s="102">
        <v>239.5</v>
      </c>
      <c r="K620" s="133">
        <v>5</v>
      </c>
      <c r="L620" s="87"/>
      <c r="M620" s="131">
        <f t="shared" si="22"/>
        <v>0</v>
      </c>
      <c r="N620" s="132"/>
      <c r="O620" s="170"/>
      <c r="P620" s="170"/>
      <c r="Q620" s="97" t="s">
        <v>1020</v>
      </c>
      <c r="R620" s="19"/>
      <c r="S620" s="2"/>
      <c r="T620" s="20"/>
      <c r="U620" s="13"/>
      <c r="V620" s="26"/>
    </row>
    <row r="621" spans="1:22" ht="32.25" customHeight="1" x14ac:dyDescent="0.2">
      <c r="A621" s="23">
        <v>605</v>
      </c>
      <c r="B621" s="1" t="str">
        <f t="shared" si="23"/>
        <v>фото</v>
      </c>
      <c r="C621" s="1"/>
      <c r="D621" s="98">
        <v>11348</v>
      </c>
      <c r="E621" s="99" t="s">
        <v>1020</v>
      </c>
      <c r="F621" s="100" t="s">
        <v>1182</v>
      </c>
      <c r="G621" s="101" t="s">
        <v>1184</v>
      </c>
      <c r="H621" s="103" t="s">
        <v>694</v>
      </c>
      <c r="I621" s="103" t="s">
        <v>1765</v>
      </c>
      <c r="J621" s="102">
        <v>534.5</v>
      </c>
      <c r="K621" s="133">
        <v>1</v>
      </c>
      <c r="L621" s="87"/>
      <c r="M621" s="131">
        <f t="shared" si="22"/>
        <v>0</v>
      </c>
      <c r="N621" s="132"/>
      <c r="O621" s="170"/>
      <c r="P621" s="170"/>
      <c r="Q621" s="97" t="s">
        <v>1020</v>
      </c>
      <c r="R621" s="19"/>
      <c r="S621" s="2"/>
      <c r="T621" s="20"/>
      <c r="U621" s="13"/>
      <c r="V621" s="26"/>
    </row>
    <row r="622" spans="1:22" ht="32.25" customHeight="1" x14ac:dyDescent="0.2">
      <c r="A622" s="23">
        <v>606</v>
      </c>
      <c r="B622" s="1" t="str">
        <f t="shared" si="23"/>
        <v>фото</v>
      </c>
      <c r="C622" s="1"/>
      <c r="D622" s="98">
        <v>6570</v>
      </c>
      <c r="E622" s="99" t="s">
        <v>1587</v>
      </c>
      <c r="F622" s="100" t="s">
        <v>1182</v>
      </c>
      <c r="G622" s="101" t="s">
        <v>1588</v>
      </c>
      <c r="H622" s="103" t="s">
        <v>560</v>
      </c>
      <c r="I622" s="103" t="s">
        <v>1765</v>
      </c>
      <c r="J622" s="102">
        <v>197.7</v>
      </c>
      <c r="K622" s="133">
        <v>5</v>
      </c>
      <c r="L622" s="87"/>
      <c r="M622" s="131">
        <f t="shared" si="22"/>
        <v>0</v>
      </c>
      <c r="N622" s="132"/>
      <c r="O622" s="170"/>
      <c r="P622" s="170"/>
      <c r="Q622" s="97" t="s">
        <v>1587</v>
      </c>
      <c r="R622" s="19"/>
      <c r="S622" s="2"/>
      <c r="T622" s="20"/>
      <c r="U622" s="13"/>
      <c r="V622" s="26"/>
    </row>
    <row r="623" spans="1:22" ht="32.25" customHeight="1" x14ac:dyDescent="0.2">
      <c r="A623" s="23">
        <v>607</v>
      </c>
      <c r="B623" s="1" t="str">
        <f t="shared" si="23"/>
        <v>фото</v>
      </c>
      <c r="C623" s="1"/>
      <c r="D623" s="98">
        <v>6578</v>
      </c>
      <c r="E623" s="99" t="s">
        <v>644</v>
      </c>
      <c r="F623" s="100" t="s">
        <v>1185</v>
      </c>
      <c r="G623" s="101" t="s">
        <v>1026</v>
      </c>
      <c r="H623" s="103" t="s">
        <v>557</v>
      </c>
      <c r="I623" s="103" t="s">
        <v>1765</v>
      </c>
      <c r="J623" s="102">
        <v>221.79999999999998</v>
      </c>
      <c r="K623" s="133">
        <v>5</v>
      </c>
      <c r="L623" s="87"/>
      <c r="M623" s="131">
        <f t="shared" si="22"/>
        <v>0</v>
      </c>
      <c r="N623" s="132"/>
      <c r="O623" s="170"/>
      <c r="P623" s="170"/>
      <c r="Q623" s="97" t="s">
        <v>644</v>
      </c>
      <c r="R623" s="19"/>
      <c r="S623" s="2"/>
      <c r="T623" s="20"/>
      <c r="U623" s="13"/>
      <c r="V623" s="26"/>
    </row>
    <row r="624" spans="1:22" ht="32.25" customHeight="1" x14ac:dyDescent="0.2">
      <c r="A624" s="23">
        <v>608</v>
      </c>
      <c r="B624" s="1" t="str">
        <f t="shared" si="23"/>
        <v>фото</v>
      </c>
      <c r="C624" s="1"/>
      <c r="D624" s="98">
        <v>6579</v>
      </c>
      <c r="E624" s="99" t="s">
        <v>645</v>
      </c>
      <c r="F624" s="100" t="s">
        <v>1185</v>
      </c>
      <c r="G624" s="101" t="s">
        <v>967</v>
      </c>
      <c r="H624" s="103" t="s">
        <v>557</v>
      </c>
      <c r="I624" s="103" t="s">
        <v>1765</v>
      </c>
      <c r="J624" s="102">
        <v>221.79999999999998</v>
      </c>
      <c r="K624" s="133">
        <v>5</v>
      </c>
      <c r="L624" s="87"/>
      <c r="M624" s="131">
        <f t="shared" si="22"/>
        <v>0</v>
      </c>
      <c r="N624" s="132"/>
      <c r="O624" s="170"/>
      <c r="P624" s="170"/>
      <c r="Q624" s="97" t="s">
        <v>645</v>
      </c>
      <c r="R624" s="19"/>
      <c r="S624" s="2"/>
      <c r="T624" s="20"/>
      <c r="U624" s="13"/>
      <c r="V624" s="26"/>
    </row>
    <row r="625" spans="1:22" ht="32.25" customHeight="1" x14ac:dyDescent="0.2">
      <c r="A625" s="23">
        <v>609</v>
      </c>
      <c r="B625" s="1" t="str">
        <f t="shared" si="23"/>
        <v>фото</v>
      </c>
      <c r="C625" s="1"/>
      <c r="D625" s="98">
        <v>6581</v>
      </c>
      <c r="E625" s="99" t="s">
        <v>1439</v>
      </c>
      <c r="F625" s="100" t="s">
        <v>1186</v>
      </c>
      <c r="G625" s="101" t="s">
        <v>1240</v>
      </c>
      <c r="H625" s="103" t="s">
        <v>566</v>
      </c>
      <c r="I625" s="103" t="s">
        <v>1765</v>
      </c>
      <c r="J625" s="102">
        <v>207.4</v>
      </c>
      <c r="K625" s="133">
        <v>5</v>
      </c>
      <c r="L625" s="87"/>
      <c r="M625" s="131">
        <f t="shared" si="22"/>
        <v>0</v>
      </c>
      <c r="N625" s="132"/>
      <c r="O625" s="170"/>
      <c r="P625" s="170"/>
      <c r="Q625" s="97" t="s">
        <v>1439</v>
      </c>
      <c r="R625" s="19"/>
      <c r="S625" s="2"/>
      <c r="T625" s="20"/>
      <c r="U625" s="13"/>
      <c r="V625" s="26"/>
    </row>
    <row r="626" spans="1:22" ht="32.25" customHeight="1" x14ac:dyDescent="0.2">
      <c r="A626" s="23">
        <v>610</v>
      </c>
      <c r="B626" s="1" t="str">
        <f t="shared" si="23"/>
        <v>фото</v>
      </c>
      <c r="C626" s="1"/>
      <c r="D626" s="98">
        <v>10155</v>
      </c>
      <c r="E626" s="99" t="s">
        <v>1438</v>
      </c>
      <c r="F626" s="100" t="s">
        <v>1186</v>
      </c>
      <c r="G626" s="101" t="s">
        <v>967</v>
      </c>
      <c r="H626" s="103" t="s">
        <v>558</v>
      </c>
      <c r="I626" s="103" t="s">
        <v>1765</v>
      </c>
      <c r="J626" s="102">
        <v>215.4</v>
      </c>
      <c r="K626" s="133">
        <v>5</v>
      </c>
      <c r="L626" s="87"/>
      <c r="M626" s="131">
        <f t="shared" si="22"/>
        <v>0</v>
      </c>
      <c r="N626" s="132" t="s">
        <v>1238</v>
      </c>
      <c r="O626" s="170"/>
      <c r="P626" s="170"/>
      <c r="Q626" s="97" t="s">
        <v>1438</v>
      </c>
      <c r="R626" s="19"/>
      <c r="S626" s="2"/>
      <c r="T626" s="20"/>
      <c r="U626" s="13"/>
      <c r="V626" s="26"/>
    </row>
    <row r="627" spans="1:22" ht="15" x14ac:dyDescent="0.2">
      <c r="A627" s="23">
        <v>611</v>
      </c>
      <c r="B627" s="86"/>
      <c r="C627" s="161"/>
      <c r="D627" s="161"/>
      <c r="E627" s="162"/>
      <c r="F627" s="163"/>
      <c r="G627" s="163"/>
      <c r="H627" s="164"/>
      <c r="I627" s="161"/>
      <c r="J627" s="165"/>
      <c r="K627" s="165"/>
      <c r="L627" s="161"/>
      <c r="M627" s="165"/>
      <c r="N627" s="165"/>
      <c r="O627" s="165"/>
      <c r="P627" s="165"/>
      <c r="Q627" s="165"/>
      <c r="R627" s="166"/>
      <c r="S627" s="161"/>
      <c r="T627" s="161"/>
      <c r="U627" s="167"/>
      <c r="V627" s="161"/>
    </row>
    <row r="628" spans="1:22" ht="15.75" x14ac:dyDescent="0.2">
      <c r="A628" s="23">
        <v>612</v>
      </c>
      <c r="B628" s="169"/>
      <c r="C628" s="104"/>
      <c r="D628" s="105"/>
      <c r="E628" s="104" t="s">
        <v>1190</v>
      </c>
      <c r="F628" s="106"/>
      <c r="G628" s="106"/>
      <c r="H628" s="107"/>
      <c r="I628" s="107"/>
      <c r="J628" s="104"/>
      <c r="K628" s="104"/>
      <c r="L628" s="104"/>
      <c r="M628" s="104"/>
      <c r="N628" s="104"/>
      <c r="O628" s="104"/>
      <c r="P628" s="104"/>
      <c r="Q628" s="104"/>
      <c r="R628" s="82"/>
      <c r="S628" s="82"/>
      <c r="T628" s="82"/>
      <c r="U628" s="82"/>
      <c r="V628" s="26"/>
    </row>
    <row r="629" spans="1:22" ht="32.25" customHeight="1" x14ac:dyDescent="0.2">
      <c r="A629" s="23">
        <v>613</v>
      </c>
      <c r="B629" s="1" t="str">
        <f t="shared" ref="B629:B633" si="24">HYPERLINK("https://www.gardenbulbs.ru/images/Conifers/thumbnails/"&amp;Q629&amp;".jpg","фото")</f>
        <v>фото</v>
      </c>
      <c r="C629" s="1"/>
      <c r="D629" s="98">
        <v>14269</v>
      </c>
      <c r="E629" s="99" t="s">
        <v>624</v>
      </c>
      <c r="F629" s="100" t="s">
        <v>1149</v>
      </c>
      <c r="G629" s="101" t="s">
        <v>1152</v>
      </c>
      <c r="H629" s="103" t="s">
        <v>826</v>
      </c>
      <c r="I629" s="103" t="s">
        <v>1766</v>
      </c>
      <c r="J629" s="102">
        <v>1097.5999999999999</v>
      </c>
      <c r="K629" s="133">
        <v>1</v>
      </c>
      <c r="L629" s="87"/>
      <c r="M629" s="131">
        <f t="shared" ref="M629:M633" si="25">IFERROR(L629*J629,0)</f>
        <v>0</v>
      </c>
      <c r="N629" s="132"/>
      <c r="O629" s="170"/>
      <c r="P629" s="170"/>
      <c r="Q629" s="97" t="s">
        <v>624</v>
      </c>
      <c r="R629" s="19"/>
      <c r="S629" s="2"/>
      <c r="T629" s="20"/>
      <c r="U629" s="13"/>
      <c r="V629" s="26"/>
    </row>
    <row r="630" spans="1:22" ht="32.25" customHeight="1" x14ac:dyDescent="0.2">
      <c r="A630" s="23">
        <v>614</v>
      </c>
      <c r="B630" s="1" t="str">
        <f t="shared" si="24"/>
        <v>фото</v>
      </c>
      <c r="C630" s="1"/>
      <c r="D630" s="98">
        <v>14524</v>
      </c>
      <c r="E630" s="99" t="s">
        <v>624</v>
      </c>
      <c r="F630" s="100" t="s">
        <v>1149</v>
      </c>
      <c r="G630" s="101" t="s">
        <v>1152</v>
      </c>
      <c r="H630" s="103" t="s">
        <v>1188</v>
      </c>
      <c r="I630" s="103" t="s">
        <v>1766</v>
      </c>
      <c r="J630" s="102">
        <v>1319.6999999999998</v>
      </c>
      <c r="K630" s="133">
        <v>1</v>
      </c>
      <c r="L630" s="87"/>
      <c r="M630" s="131">
        <f t="shared" si="25"/>
        <v>0</v>
      </c>
      <c r="N630" s="132"/>
      <c r="O630" s="170"/>
      <c r="P630" s="170"/>
      <c r="Q630" s="97" t="s">
        <v>624</v>
      </c>
      <c r="R630" s="19"/>
      <c r="S630" s="2"/>
      <c r="T630" s="20"/>
      <c r="U630" s="13"/>
      <c r="V630" s="26"/>
    </row>
    <row r="631" spans="1:22" ht="32.25" customHeight="1" x14ac:dyDescent="0.2">
      <c r="A631" s="23">
        <v>615</v>
      </c>
      <c r="B631" s="1" t="str">
        <f t="shared" si="24"/>
        <v>фото</v>
      </c>
      <c r="C631" s="1"/>
      <c r="D631" s="98">
        <v>14514</v>
      </c>
      <c r="E631" s="99" t="s">
        <v>1589</v>
      </c>
      <c r="F631" s="100" t="s">
        <v>1149</v>
      </c>
      <c r="G631" s="101" t="s">
        <v>1590</v>
      </c>
      <c r="H631" s="103" t="s">
        <v>1188</v>
      </c>
      <c r="I631" s="103" t="s">
        <v>1766</v>
      </c>
      <c r="J631" s="102">
        <v>1306.8</v>
      </c>
      <c r="K631" s="133">
        <v>1</v>
      </c>
      <c r="L631" s="87"/>
      <c r="M631" s="131">
        <f t="shared" si="25"/>
        <v>0</v>
      </c>
      <c r="N631" s="132" t="s">
        <v>1238</v>
      </c>
      <c r="O631" s="170"/>
      <c r="P631" s="170"/>
      <c r="Q631" s="97" t="s">
        <v>1589</v>
      </c>
      <c r="R631" s="19"/>
      <c r="S631" s="2"/>
      <c r="T631" s="20"/>
      <c r="U631" s="13"/>
      <c r="V631" s="26"/>
    </row>
    <row r="632" spans="1:22" ht="32.25" customHeight="1" x14ac:dyDescent="0.2">
      <c r="A632" s="23">
        <v>616</v>
      </c>
      <c r="B632" s="1" t="str">
        <f t="shared" si="24"/>
        <v>фото</v>
      </c>
      <c r="C632" s="1"/>
      <c r="D632" s="98">
        <v>14515</v>
      </c>
      <c r="E632" s="99" t="s">
        <v>629</v>
      </c>
      <c r="F632" s="100" t="s">
        <v>1149</v>
      </c>
      <c r="G632" s="101" t="s">
        <v>1160</v>
      </c>
      <c r="H632" s="103" t="s">
        <v>1591</v>
      </c>
      <c r="I632" s="103" t="s">
        <v>1766</v>
      </c>
      <c r="J632" s="102">
        <v>1306.8</v>
      </c>
      <c r="K632" s="133">
        <v>1</v>
      </c>
      <c r="L632" s="87"/>
      <c r="M632" s="131">
        <f t="shared" si="25"/>
        <v>0</v>
      </c>
      <c r="N632" s="132" t="s">
        <v>1238</v>
      </c>
      <c r="O632" s="170"/>
      <c r="P632" s="170"/>
      <c r="Q632" s="97" t="s">
        <v>629</v>
      </c>
      <c r="R632" s="19"/>
      <c r="S632" s="2"/>
      <c r="T632" s="20"/>
      <c r="U632" s="13"/>
      <c r="V632" s="26"/>
    </row>
    <row r="633" spans="1:22" ht="32.25" customHeight="1" x14ac:dyDescent="0.2">
      <c r="A633" s="23">
        <v>617</v>
      </c>
      <c r="B633" s="1" t="str">
        <f t="shared" si="24"/>
        <v>фото</v>
      </c>
      <c r="C633" s="1"/>
      <c r="D633" s="98">
        <v>14527</v>
      </c>
      <c r="E633" s="99" t="s">
        <v>638</v>
      </c>
      <c r="F633" s="100" t="s">
        <v>1149</v>
      </c>
      <c r="G633" s="101" t="s">
        <v>1172</v>
      </c>
      <c r="H633" s="103" t="s">
        <v>1188</v>
      </c>
      <c r="I633" s="103" t="s">
        <v>1766</v>
      </c>
      <c r="J633" s="102">
        <v>1580.3</v>
      </c>
      <c r="K633" s="133">
        <v>1</v>
      </c>
      <c r="L633" s="87"/>
      <c r="M633" s="131">
        <f t="shared" si="25"/>
        <v>0</v>
      </c>
      <c r="N633" s="132"/>
      <c r="O633" s="170"/>
      <c r="P633" s="170"/>
      <c r="Q633" s="97" t="s">
        <v>638</v>
      </c>
      <c r="R633" s="19"/>
      <c r="S633" s="2"/>
      <c r="T633" s="20"/>
      <c r="U633" s="13"/>
      <c r="V633" s="26"/>
    </row>
  </sheetData>
  <sheetProtection formatCells="0" formatColumns="0" formatRows="0" insertColumns="0" insertRows="0" insertHyperlinks="0" autoFilter="0" pivotTables="0"/>
  <protectedRanges>
    <protectedRange sqref="J4 L4" name="Диапазон1_3_1_1"/>
  </protectedRanges>
  <autoFilter ref="A16:W633" xr:uid="{00000000-0001-0000-0100-000000000000}"/>
  <mergeCells count="7">
    <mergeCell ref="B2:G5"/>
    <mergeCell ref="H6:L6"/>
    <mergeCell ref="H14:L14"/>
    <mergeCell ref="H1:L1"/>
    <mergeCell ref="H2:L4"/>
    <mergeCell ref="H7:L9"/>
    <mergeCell ref="J11:L12"/>
  </mergeCells>
  <conditionalFormatting sqref="K354:Q354">
    <cfRule type="cellIs" dxfId="61" priority="220" stopIfTrue="1" operator="equal">
      <formula>"нов15"</formula>
    </cfRule>
  </conditionalFormatting>
  <conditionalFormatting sqref="R354:U354">
    <cfRule type="cellIs" dxfId="60" priority="219" stopIfTrue="1" operator="equal">
      <formula>"нов15"</formula>
    </cfRule>
  </conditionalFormatting>
  <conditionalFormatting sqref="C354 J354">
    <cfRule type="cellIs" dxfId="59" priority="218" stopIfTrue="1" operator="equal">
      <formula>"нов15"</formula>
    </cfRule>
  </conditionalFormatting>
  <conditionalFormatting sqref="B354 H354:I354">
    <cfRule type="containsText" dxfId="58" priority="217" stopIfTrue="1" operator="containsText" text="нов15">
      <formula>NOT(ISERROR(SEARCH("нов15",B354)))</formula>
    </cfRule>
  </conditionalFormatting>
  <conditionalFormatting sqref="E354">
    <cfRule type="cellIs" dxfId="57" priority="216" stopIfTrue="1" operator="equal">
      <formula>"нов15"</formula>
    </cfRule>
  </conditionalFormatting>
  <conditionalFormatting sqref="N354:P354">
    <cfRule type="cellIs" dxfId="56" priority="215" stopIfTrue="1" operator="equal">
      <formula>"нов15"</formula>
    </cfRule>
  </conditionalFormatting>
  <conditionalFormatting sqref="K628:Q628">
    <cfRule type="cellIs" dxfId="55" priority="214" stopIfTrue="1" operator="equal">
      <formula>"нов15"</formula>
    </cfRule>
  </conditionalFormatting>
  <conditionalFormatting sqref="R628:U628">
    <cfRule type="cellIs" dxfId="54" priority="213" stopIfTrue="1" operator="equal">
      <formula>"нов15"</formula>
    </cfRule>
  </conditionalFormatting>
  <conditionalFormatting sqref="C628 J628">
    <cfRule type="cellIs" dxfId="53" priority="212" stopIfTrue="1" operator="equal">
      <formula>"нов15"</formula>
    </cfRule>
  </conditionalFormatting>
  <conditionalFormatting sqref="B628 H628:I628">
    <cfRule type="containsText" dxfId="52" priority="211" stopIfTrue="1" operator="containsText" text="нов15">
      <formula>NOT(ISERROR(SEARCH("нов15",B628)))</formula>
    </cfRule>
  </conditionalFormatting>
  <conditionalFormatting sqref="E628">
    <cfRule type="cellIs" dxfId="51" priority="210" stopIfTrue="1" operator="equal">
      <formula>"нов15"</formula>
    </cfRule>
  </conditionalFormatting>
  <conditionalFormatting sqref="N628:P628">
    <cfRule type="cellIs" dxfId="50" priority="209" stopIfTrue="1" operator="equal">
      <formula>"нов15"</formula>
    </cfRule>
  </conditionalFormatting>
  <conditionalFormatting sqref="C355:D626">
    <cfRule type="cellIs" dxfId="49" priority="208" stopIfTrue="1" operator="equal">
      <formula>"нов18"</formula>
    </cfRule>
  </conditionalFormatting>
  <conditionalFormatting sqref="L355:L626">
    <cfRule type="cellIs" dxfId="48" priority="205" stopIfTrue="1" operator="equal">
      <formula>"нов18"</formula>
    </cfRule>
  </conditionalFormatting>
  <conditionalFormatting sqref="B355:B626">
    <cfRule type="cellIs" dxfId="47" priority="207" stopIfTrue="1" operator="equal">
      <formula>"нов18"</formula>
    </cfRule>
  </conditionalFormatting>
  <conditionalFormatting sqref="C355:D626">
    <cfRule type="cellIs" dxfId="46" priority="206" stopIfTrue="1" operator="equal">
      <formula>"нов18"</formula>
    </cfRule>
  </conditionalFormatting>
  <conditionalFormatting sqref="N355:P626">
    <cfRule type="cellIs" dxfId="45" priority="204" stopIfTrue="1" operator="equal">
      <formula>"нов18"</formula>
    </cfRule>
  </conditionalFormatting>
  <conditionalFormatting sqref="C629:D633">
    <cfRule type="cellIs" dxfId="44" priority="199" stopIfTrue="1" operator="equal">
      <formula>"нов18"</formula>
    </cfRule>
  </conditionalFormatting>
  <conditionalFormatting sqref="L629:L633">
    <cfRule type="cellIs" dxfId="43" priority="196" stopIfTrue="1" operator="equal">
      <formula>"нов18"</formula>
    </cfRule>
  </conditionalFormatting>
  <conditionalFormatting sqref="C629:D633">
    <cfRule type="cellIs" dxfId="42" priority="197" stopIfTrue="1" operator="equal">
      <formula>"нов18"</formula>
    </cfRule>
  </conditionalFormatting>
  <conditionalFormatting sqref="N629:P633">
    <cfRule type="cellIs" dxfId="41" priority="195" stopIfTrue="1" operator="equal">
      <formula>"нов18"</formula>
    </cfRule>
  </conditionalFormatting>
  <conditionalFormatting sqref="C18:D20 C22:D29 D21 C32:D32 D30:D31 C37:D40 D33:D36 C51:D51 D41:D50 C53:D55 D52 C58:D62 D56:D57 C67:D69 D63:D66 C71:D72 D70 C74:D76 D73 C78:D79 D77 C82:D85 D80:D81 C87:D90 D86 C94:D94 D91:D93 C99:D102 D95:D98 C104:D109 D103 C114:D114 D110:D113 C116:D116 D115 C123:D125 D117:D122 C132:D136 D126:D131 C138:D139 D137 C143:D145 D140:D142 C148:D148 D146:D147 C153:D154 D149:D152 C160:D163 D155:D159 C171:D171 D164:D170 C174:D174 D172:D173 C176:D176 D175 C179:D180 D177:D178 C184:D184 D181:D183 C194:D197 D185:D193 C199:D201 D198 C203:D204 D202 C206:D214 D205 C216:D217 D215 C223:D226 D218:D222 C228:D228 D227 C231:D237 D229:D230 C239:D239 D238 C244:D244 D240:D243 C246:D252 D245 C254:D256 D253 C261:D263 D257:D260 C265:D266 D264 C268:D273 D267 C275:D277 D274 C279:D282 D278 D283">
    <cfRule type="cellIs" dxfId="40" priority="43" stopIfTrue="1" operator="equal">
      <formula>"нов18"</formula>
    </cfRule>
  </conditionalFormatting>
  <conditionalFormatting sqref="L18:L283">
    <cfRule type="cellIs" dxfId="39" priority="40" stopIfTrue="1" operator="equal">
      <formula>"нов18"</formula>
    </cfRule>
  </conditionalFormatting>
  <conditionalFormatting sqref="B18:B283 C21:C27">
    <cfRule type="cellIs" dxfId="38" priority="42" stopIfTrue="1" operator="equal">
      <formula>"нов18"</formula>
    </cfRule>
  </conditionalFormatting>
  <conditionalFormatting sqref="C18:D20 C22:D29 D21 C32:D32 D30:D31 C37:D40 D33:D36 C51:D51 D41:D50 C53:D55 D52 C58:D62 D56:D57 C67:D69 D63:D66 C71:D72 D70 C74:D76 D73 C78:D79 D77 C82:D85 D80:D81 C87:D90 D86 C94:D94 D91:D93 C99:D102 D95:D98 C104:D109 D103 C114:D114 D110:D113 C116:D116 D115 C123:D125 D117:D122 C132:D136 D126:D131 C138:D139 D137 C143:D145 D140:D142 C148:D148 D146:D147 C153:D154 D149:D152 C160:D163 D155:D159 C171:D171 D164:D170 C174:D174 D172:D173 C176:D176 D175 C179:D180 D177:D178 C184:D184 D181:D183 C194:D197 D185:D193 C199:D201 D198 C203:D204 D202 C206:D214 D205 C216:D217 D215 C223:D226 D218:D222 C228:D228 D227 C231:D237 D229:D230 C239:D239 D238 C244:D244 D240:D243 C246:D252 D245 C254:D256 D253 C261:D263 D257:D260 C265:D266 D264 C268:D273 D267 C275:D277 D274 C279:D282 D278 D283">
    <cfRule type="cellIs" dxfId="37" priority="41" stopIfTrue="1" operator="equal">
      <formula>"нов18"</formula>
    </cfRule>
  </conditionalFormatting>
  <conditionalFormatting sqref="N18:P283">
    <cfRule type="cellIs" dxfId="36" priority="39" stopIfTrue="1" operator="equal">
      <formula>"нов18"</formula>
    </cfRule>
  </conditionalFormatting>
  <conditionalFormatting sqref="C286:D286 D285 D287">
    <cfRule type="cellIs" dxfId="35" priority="38" stopIfTrue="1" operator="equal">
      <formula>"нов18"</formula>
    </cfRule>
  </conditionalFormatting>
  <conditionalFormatting sqref="L285:L287">
    <cfRule type="cellIs" dxfId="34" priority="35" stopIfTrue="1" operator="equal">
      <formula>"нов18"</formula>
    </cfRule>
  </conditionalFormatting>
  <conditionalFormatting sqref="C286:D286 D285 D287">
    <cfRule type="cellIs" dxfId="33" priority="36" stopIfTrue="1" operator="equal">
      <formula>"нов18"</formula>
    </cfRule>
  </conditionalFormatting>
  <conditionalFormatting sqref="N285:P287">
    <cfRule type="cellIs" dxfId="32" priority="34" stopIfTrue="1" operator="equal">
      <formula>"нов18"</formula>
    </cfRule>
  </conditionalFormatting>
  <conditionalFormatting sqref="C290:D292 D289 C294:D295 D293 C298:D298 D296:D297 C300:D300 D299 C304:D333 D301:D303 C335:D352 D334">
    <cfRule type="cellIs" dxfId="31" priority="33" stopIfTrue="1" operator="equal">
      <formula>"нов18"</formula>
    </cfRule>
  </conditionalFormatting>
  <conditionalFormatting sqref="L289:L352">
    <cfRule type="cellIs" dxfId="30" priority="30" stopIfTrue="1" operator="equal">
      <formula>"нов18"</formula>
    </cfRule>
  </conditionalFormatting>
  <conditionalFormatting sqref="C290:D292 D289 C294:D295 D293 C298:D298 D296:D297 C300:D300 D299 C304:D333 D301:D303 C335:D352 D334">
    <cfRule type="cellIs" dxfId="29" priority="31" stopIfTrue="1" operator="equal">
      <formula>"нов18"</formula>
    </cfRule>
  </conditionalFormatting>
  <conditionalFormatting sqref="N289:P352">
    <cfRule type="cellIs" dxfId="28" priority="29" stopIfTrue="1" operator="equal">
      <formula>"нов18"</formula>
    </cfRule>
  </conditionalFormatting>
  <conditionalFormatting sqref="K17:L17 N17:P17">
    <cfRule type="cellIs" dxfId="27" priority="27" stopIfTrue="1" operator="equal">
      <formula>"нов15"</formula>
    </cfRule>
  </conditionalFormatting>
  <conditionalFormatting sqref="H17:L17 N17:U17">
    <cfRule type="cellIs" dxfId="26" priority="28" operator="equal">
      <formula>"нов19"</formula>
    </cfRule>
  </conditionalFormatting>
  <conditionalFormatting sqref="B17:D17">
    <cfRule type="cellIs" dxfId="25" priority="23" stopIfTrue="1" operator="equal">
      <formula>"нов15"</formula>
    </cfRule>
  </conditionalFormatting>
  <conditionalFormatting sqref="B17:C17">
    <cfRule type="cellIs" dxfId="24" priority="26" operator="equal">
      <formula>"нов19"</formula>
    </cfRule>
  </conditionalFormatting>
  <conditionalFormatting sqref="N17:P17">
    <cfRule type="containsText" dxfId="23" priority="25" stopIfTrue="1" operator="containsText" text="нов15">
      <formula>NOT(ISERROR(SEARCH("нов15",N17)))</formula>
    </cfRule>
  </conditionalFormatting>
  <conditionalFormatting sqref="G17">
    <cfRule type="cellIs" dxfId="22" priority="24" stopIfTrue="1" operator="equal">
      <formula>"нов15"</formula>
    </cfRule>
  </conditionalFormatting>
  <conditionalFormatting sqref="K17">
    <cfRule type="cellIs" dxfId="21" priority="22" operator="equal">
      <formula>"нов19"</formula>
    </cfRule>
  </conditionalFormatting>
  <conditionalFormatting sqref="E17">
    <cfRule type="cellIs" dxfId="20" priority="21" stopIfTrue="1" operator="equal">
      <formula>"нов15"</formula>
    </cfRule>
  </conditionalFormatting>
  <conditionalFormatting sqref="K284:L284 N284:P284">
    <cfRule type="cellIs" dxfId="19" priority="19" stopIfTrue="1" operator="equal">
      <formula>"нов15"</formula>
    </cfRule>
  </conditionalFormatting>
  <conditionalFormatting sqref="H284:L284 N284:U284">
    <cfRule type="cellIs" dxfId="18" priority="20" operator="equal">
      <formula>"нов19"</formula>
    </cfRule>
  </conditionalFormatting>
  <conditionalFormatting sqref="B284:D284">
    <cfRule type="cellIs" dxfId="17" priority="15" stopIfTrue="1" operator="equal">
      <formula>"нов15"</formula>
    </cfRule>
  </conditionalFormatting>
  <conditionalFormatting sqref="B284:C284">
    <cfRule type="cellIs" dxfId="16" priority="18" operator="equal">
      <formula>"нов19"</formula>
    </cfRule>
  </conditionalFormatting>
  <conditionalFormatting sqref="N284:P284">
    <cfRule type="containsText" dxfId="15" priority="17" stopIfTrue="1" operator="containsText" text="нов15">
      <formula>NOT(ISERROR(SEARCH("нов15",N284)))</formula>
    </cfRule>
  </conditionalFormatting>
  <conditionalFormatting sqref="G284">
    <cfRule type="cellIs" dxfId="14" priority="16" stopIfTrue="1" operator="equal">
      <formula>"нов15"</formula>
    </cfRule>
  </conditionalFormatting>
  <conditionalFormatting sqref="K284">
    <cfRule type="cellIs" dxfId="13" priority="14" operator="equal">
      <formula>"нов19"</formula>
    </cfRule>
  </conditionalFormatting>
  <conditionalFormatting sqref="E284">
    <cfRule type="cellIs" dxfId="12" priority="13" stopIfTrue="1" operator="equal">
      <formula>"нов15"</formula>
    </cfRule>
  </conditionalFormatting>
  <conditionalFormatting sqref="K288:L288 N288:P288">
    <cfRule type="cellIs" dxfId="11" priority="11" stopIfTrue="1" operator="equal">
      <formula>"нов15"</formula>
    </cfRule>
  </conditionalFormatting>
  <conditionalFormatting sqref="H288:L288 N288:U288">
    <cfRule type="cellIs" dxfId="10" priority="12" operator="equal">
      <formula>"нов19"</formula>
    </cfRule>
  </conditionalFormatting>
  <conditionalFormatting sqref="B288:D288">
    <cfRule type="cellIs" dxfId="9" priority="7" stopIfTrue="1" operator="equal">
      <formula>"нов15"</formula>
    </cfRule>
  </conditionalFormatting>
  <conditionalFormatting sqref="B288:C288">
    <cfRule type="cellIs" dxfId="8" priority="10" operator="equal">
      <formula>"нов19"</formula>
    </cfRule>
  </conditionalFormatting>
  <conditionalFormatting sqref="N288:P288">
    <cfRule type="containsText" dxfId="7" priority="9" stopIfTrue="1" operator="containsText" text="нов15">
      <formula>NOT(ISERROR(SEARCH("нов15",N288)))</formula>
    </cfRule>
  </conditionalFormatting>
  <conditionalFormatting sqref="G288">
    <cfRule type="cellIs" dxfId="6" priority="8" stopIfTrue="1" operator="equal">
      <formula>"нов15"</formula>
    </cfRule>
  </conditionalFormatting>
  <conditionalFormatting sqref="K288">
    <cfRule type="cellIs" dxfId="5" priority="6" operator="equal">
      <formula>"нов19"</formula>
    </cfRule>
  </conditionalFormatting>
  <conditionalFormatting sqref="E288">
    <cfRule type="cellIs" dxfId="4" priority="5" stopIfTrue="1" operator="equal">
      <formula>"нов15"</formula>
    </cfRule>
  </conditionalFormatting>
  <conditionalFormatting sqref="B285:B287">
    <cfRule type="cellIs" dxfId="3" priority="4" stopIfTrue="1" operator="equal">
      <formula>"нов18"</formula>
    </cfRule>
  </conditionalFormatting>
  <conditionalFormatting sqref="B289:B352">
    <cfRule type="cellIs" dxfId="2" priority="3" stopIfTrue="1" operator="equal">
      <formula>"нов18"</formula>
    </cfRule>
  </conditionalFormatting>
  <conditionalFormatting sqref="B629:B633">
    <cfRule type="cellIs" dxfId="1" priority="2" stopIfTrue="1" operator="equal">
      <formula>"нов18"</formula>
    </cfRule>
  </conditionalFormatting>
  <conditionalFormatting sqref="C334 C301:C303 C299 C296:C297 C293 C289 C287 C285 C283 C278 C274 C267 C264 C257:C260 C253 C245 C240:C243 C238 C229:C230 C227 C218:C222 C215 C205 C202 C198 C185:C193 C181:C183 C177:C178 C175 C172:C173 C164:C170 C155:C159 C149:C152 C146:C147 C140:C142 C137 C126:C131 C117:C122 C115 C110:C113 C103 C95:C98 C91:C93 C86 C80:C81 C77 C73 C70 C63:C66 C56:C57 C52 C41:C50 C33:C36 C30:C31">
    <cfRule type="cellIs" dxfId="0" priority="1" stopIfTrue="1" operator="equal">
      <formula>"нов18"</formula>
    </cfRule>
  </conditionalFormatting>
  <pageMargins left="0.15748031496062992" right="0.15748031496062992" top="0.51181102362204722" bottom="0.39370078740157483" header="0.15748031496062992" footer="0.15748031496062992"/>
  <pageSetup paperSize="9" scale="67" fitToHeight="30" orientation="portrait" r:id="rId1"/>
  <headerFooter alignWithMargins="0">
    <oddHeader>&amp;LФлора селект I Colorline TM
г. Москва</oddHeader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ЗАКАЗ-ФОРМА</vt:lpstr>
      <vt:lpstr>Кустарники и хвойные в конт.</vt:lpstr>
      <vt:lpstr>'ЗАКАЗ-ФОРМА'!Print_Area</vt:lpstr>
      <vt:lpstr>'Кустарники и хвойные в конт.'!Print_Area</vt:lpstr>
      <vt:lpstr>'Кустарники и хвойные в конт.'!Print_Titles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Colorline</dc:creator>
  <cp:lastModifiedBy>Windows</cp:lastModifiedBy>
  <cp:lastPrinted>2020-07-12T22:57:20Z</cp:lastPrinted>
  <dcterms:created xsi:type="dcterms:W3CDTF">2012-10-23T01:55:04Z</dcterms:created>
  <dcterms:modified xsi:type="dcterms:W3CDTF">2022-07-29T13:20:38Z</dcterms:modified>
</cp:coreProperties>
</file>