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920" windowHeight="97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C14" i="1"/>
  <c r="FD14" s="1"/>
  <c r="FB14"/>
  <c r="EU14"/>
  <c r="EV14" s="1"/>
  <c r="ET14"/>
  <c r="EN14"/>
  <c r="EM14"/>
  <c r="EL14"/>
  <c r="EE14"/>
  <c r="EF14" s="1"/>
  <c r="ED14"/>
  <c r="DX14"/>
  <c r="DW14"/>
  <c r="DV14"/>
  <c r="DO14"/>
  <c r="DP14" s="1"/>
  <c r="DN14"/>
  <c r="DG14"/>
  <c r="DH14" s="1"/>
  <c r="DF14"/>
  <c r="CY14"/>
  <c r="CZ14" s="1"/>
  <c r="CX14"/>
  <c r="CR14"/>
  <c r="CQ14"/>
  <c r="CP14"/>
  <c r="CK14"/>
  <c r="CS14" s="1"/>
  <c r="DA14" s="1"/>
  <c r="DI14" s="1"/>
  <c r="DQ14" s="1"/>
  <c r="DY14" s="1"/>
  <c r="EG14" s="1"/>
  <c r="EO14" s="1"/>
  <c r="EW14" s="1"/>
  <c r="FE14" s="1"/>
  <c r="CI14"/>
  <c r="CJ14" s="1"/>
  <c r="CH14"/>
  <c r="CA14"/>
  <c r="CB14" s="1"/>
  <c r="BZ14"/>
  <c r="BU14"/>
  <c r="BT14"/>
  <c r="BS14"/>
  <c r="BR14"/>
  <c r="BL14"/>
  <c r="BK14"/>
  <c r="BJ14"/>
  <c r="BC14"/>
  <c r="BD14" s="1"/>
  <c r="BB14"/>
  <c r="AW14"/>
  <c r="BE14" s="1"/>
  <c r="AU14"/>
  <c r="AV14" s="1"/>
  <c r="AT14"/>
  <c r="AM14"/>
  <c r="AN14" s="1"/>
  <c r="AL14"/>
  <c r="AE14"/>
  <c r="AF14" s="1"/>
  <c r="AD14"/>
  <c r="W14"/>
  <c r="X14" s="1"/>
  <c r="V14"/>
  <c r="Q14"/>
  <c r="Y14" s="1"/>
  <c r="AG14" s="1"/>
  <c r="N14"/>
  <c r="F14"/>
  <c r="D14"/>
  <c r="FC13"/>
  <c r="FD13" s="1"/>
  <c r="FB13"/>
  <c r="EV13"/>
  <c r="EU13"/>
  <c r="ET13"/>
  <c r="EM13"/>
  <c r="EN13" s="1"/>
  <c r="EL13"/>
  <c r="EF13"/>
  <c r="EE13"/>
  <c r="ED13"/>
  <c r="DW13"/>
  <c r="DX13" s="1"/>
  <c r="DV13"/>
  <c r="DP13"/>
  <c r="DO13"/>
  <c r="DN13"/>
  <c r="DG13"/>
  <c r="DH13" s="1"/>
  <c r="DF13"/>
  <c r="CZ13"/>
  <c r="CY13"/>
  <c r="CX13"/>
  <c r="CQ13"/>
  <c r="CR13" s="1"/>
  <c r="CP13"/>
  <c r="CI13"/>
  <c r="CJ13" s="1"/>
  <c r="CH13"/>
  <c r="CA13"/>
  <c r="CB13" s="1"/>
  <c r="BZ13"/>
  <c r="BU13"/>
  <c r="CC13" s="1"/>
  <c r="CK13" s="1"/>
  <c r="CS13" s="1"/>
  <c r="DA13" s="1"/>
  <c r="DI13" s="1"/>
  <c r="DQ13" s="1"/>
  <c r="DY13" s="1"/>
  <c r="EG13" s="1"/>
  <c r="EO13" s="1"/>
  <c r="EW13" s="1"/>
  <c r="FE13" s="1"/>
  <c r="BT13"/>
  <c r="BS13"/>
  <c r="BR13"/>
  <c r="BL13"/>
  <c r="BK13"/>
  <c r="BJ13"/>
  <c r="BC13"/>
  <c r="BD13" s="1"/>
  <c r="BB13"/>
  <c r="AW13"/>
  <c r="BE13" s="1"/>
  <c r="AU13"/>
  <c r="AV13" s="1"/>
  <c r="AT13"/>
  <c r="AM13"/>
  <c r="AN13" s="1"/>
  <c r="AL13"/>
  <c r="AE13"/>
  <c r="AF13" s="1"/>
  <c r="AD13"/>
  <c r="V13"/>
  <c r="Q13"/>
  <c r="Y13" s="1"/>
  <c r="AG13" s="1"/>
  <c r="O13"/>
  <c r="W13" s="1"/>
  <c r="X13" s="1"/>
  <c r="N13"/>
  <c r="G13"/>
  <c r="H13" s="1"/>
  <c r="J13" s="1"/>
  <c r="F13"/>
  <c r="D13"/>
  <c r="K13" s="1"/>
  <c r="FC12"/>
  <c r="FD12" s="1"/>
  <c r="FB12"/>
  <c r="EV12"/>
  <c r="EU12"/>
  <c r="ET12"/>
  <c r="EM12"/>
  <c r="EN12" s="1"/>
  <c r="EL12"/>
  <c r="EF12"/>
  <c r="EE12"/>
  <c r="ED12"/>
  <c r="DW12"/>
  <c r="DX12" s="1"/>
  <c r="DV12"/>
  <c r="DQ12"/>
  <c r="DY12" s="1"/>
  <c r="EG12" s="1"/>
  <c r="EO12" s="1"/>
  <c r="EW12" s="1"/>
  <c r="FE12" s="1"/>
  <c r="DP12"/>
  <c r="DO12"/>
  <c r="DN12"/>
  <c r="DH12"/>
  <c r="DG12"/>
  <c r="DF12"/>
  <c r="CY12"/>
  <c r="CZ12" s="1"/>
  <c r="CX12"/>
  <c r="CR12"/>
  <c r="CQ12"/>
  <c r="CP12"/>
  <c r="CI12"/>
  <c r="CJ12" s="1"/>
  <c r="CH12"/>
  <c r="CB12"/>
  <c r="CA12"/>
  <c r="BZ12"/>
  <c r="BU12"/>
  <c r="CC12" s="1"/>
  <c r="CK12" s="1"/>
  <c r="CS12" s="1"/>
  <c r="DA12" s="1"/>
  <c r="BS12"/>
  <c r="BT12" s="1"/>
  <c r="BR12"/>
  <c r="BK12"/>
  <c r="BL12" s="1"/>
  <c r="BJ12"/>
  <c r="BC12"/>
  <c r="BD12" s="1"/>
  <c r="BB12"/>
  <c r="AW12"/>
  <c r="BE12" s="1"/>
  <c r="AV12"/>
  <c r="AU12"/>
  <c r="AT12"/>
  <c r="AM12"/>
  <c r="AN12" s="1"/>
  <c r="AL12"/>
  <c r="AE12"/>
  <c r="AF12" s="1"/>
  <c r="AD12"/>
  <c r="W12"/>
  <c r="X12" s="1"/>
  <c r="V12"/>
  <c r="Q12"/>
  <c r="Y12" s="1"/>
  <c r="AG12" s="1"/>
  <c r="N12"/>
  <c r="H12"/>
  <c r="J12" s="1"/>
  <c r="G12"/>
  <c r="O12" s="1"/>
  <c r="P12" s="1"/>
  <c r="R12" s="1"/>
  <c r="S12" s="1"/>
  <c r="F12"/>
  <c r="D12"/>
  <c r="L12" s="1"/>
  <c r="T12" s="1"/>
  <c r="AB12" s="1"/>
  <c r="AJ12" s="1"/>
  <c r="AR12" s="1"/>
  <c r="AZ12" s="1"/>
  <c r="BH12" s="1"/>
  <c r="BP12" s="1"/>
  <c r="BX12" s="1"/>
  <c r="CF12" s="1"/>
  <c r="CN12" s="1"/>
  <c r="CV12" s="1"/>
  <c r="DD12" s="1"/>
  <c r="DL12" s="1"/>
  <c r="DT12" s="1"/>
  <c r="EB12" s="1"/>
  <c r="EJ12" s="1"/>
  <c r="ER12" s="1"/>
  <c r="EZ12" s="1"/>
  <c r="FH12" s="1"/>
  <c r="FD11"/>
  <c r="FC11"/>
  <c r="FB11"/>
  <c r="EU11"/>
  <c r="EV11" s="1"/>
  <c r="ET11"/>
  <c r="EM11"/>
  <c r="EN11" s="1"/>
  <c r="EL11"/>
  <c r="EF11"/>
  <c r="EE11"/>
  <c r="ED11"/>
  <c r="DW11"/>
  <c r="DX11" s="1"/>
  <c r="DV11"/>
  <c r="DP11"/>
  <c r="DO11"/>
  <c r="DN11"/>
  <c r="DG11"/>
  <c r="DH11" s="1"/>
  <c r="DF11"/>
  <c r="CZ11"/>
  <c r="CY11"/>
  <c r="CX11"/>
  <c r="CS11"/>
  <c r="DA11" s="1"/>
  <c r="DI11" s="1"/>
  <c r="DQ11" s="1"/>
  <c r="DY11" s="1"/>
  <c r="EG11" s="1"/>
  <c r="EO11" s="1"/>
  <c r="EW11" s="1"/>
  <c r="FE11" s="1"/>
  <c r="CQ11"/>
  <c r="CR11" s="1"/>
  <c r="CP11"/>
  <c r="CK11"/>
  <c r="CJ11"/>
  <c r="CI11"/>
  <c r="CH11"/>
  <c r="CB11"/>
  <c r="CA11"/>
  <c r="BZ11"/>
  <c r="BU11"/>
  <c r="BS11"/>
  <c r="BT11" s="1"/>
  <c r="BR11"/>
  <c r="BK11"/>
  <c r="BL11" s="1"/>
  <c r="BJ11"/>
  <c r="BD11"/>
  <c r="BC11"/>
  <c r="BB11"/>
  <c r="AW11"/>
  <c r="BE11" s="1"/>
  <c r="AU11"/>
  <c r="AV11" s="1"/>
  <c r="AT11"/>
  <c r="AM11"/>
  <c r="AN11" s="1"/>
  <c r="AL11"/>
  <c r="AF11"/>
  <c r="AE11"/>
  <c r="AD11"/>
  <c r="Y11"/>
  <c r="AG11" s="1"/>
  <c r="W11"/>
  <c r="X11" s="1"/>
  <c r="V11"/>
  <c r="Q11"/>
  <c r="N11"/>
  <c r="H11"/>
  <c r="J11" s="1"/>
  <c r="K11" s="1"/>
  <c r="G11"/>
  <c r="O11" s="1"/>
  <c r="P11" s="1"/>
  <c r="F11"/>
  <c r="D11"/>
  <c r="L11" s="1"/>
  <c r="T11" s="1"/>
  <c r="FD10"/>
  <c r="FC10"/>
  <c r="FB10"/>
  <c r="EU10"/>
  <c r="EV10" s="1"/>
  <c r="ET10"/>
  <c r="EN10"/>
  <c r="EM10"/>
  <c r="EL10"/>
  <c r="EE10"/>
  <c r="EF10" s="1"/>
  <c r="ED10"/>
  <c r="DX10"/>
  <c r="DW10"/>
  <c r="DV10"/>
  <c r="DQ10"/>
  <c r="DY10" s="1"/>
  <c r="EG10" s="1"/>
  <c r="EO10" s="1"/>
  <c r="EW10" s="1"/>
  <c r="FE10" s="1"/>
  <c r="DO10"/>
  <c r="DP10" s="1"/>
  <c r="DN10"/>
  <c r="DG10"/>
  <c r="DH10" s="1"/>
  <c r="DF10"/>
  <c r="CZ10"/>
  <c r="CY10"/>
  <c r="CX10"/>
  <c r="CQ10"/>
  <c r="CR10" s="1"/>
  <c r="CP10"/>
  <c r="CJ10"/>
  <c r="CI10"/>
  <c r="CH10"/>
  <c r="CC10"/>
  <c r="CK10" s="1"/>
  <c r="CS10" s="1"/>
  <c r="DA10" s="1"/>
  <c r="CA10"/>
  <c r="CB10" s="1"/>
  <c r="BZ10"/>
  <c r="BU10"/>
  <c r="BT10"/>
  <c r="BS10"/>
  <c r="BR10"/>
  <c r="BL10"/>
  <c r="BK10"/>
  <c r="BJ10"/>
  <c r="BE10"/>
  <c r="BC10"/>
  <c r="BD10" s="1"/>
  <c r="BB10"/>
  <c r="AW10"/>
  <c r="AV10"/>
  <c r="AU10"/>
  <c r="AT10"/>
  <c r="AN10"/>
  <c r="AM10"/>
  <c r="AL10"/>
  <c r="AE10"/>
  <c r="AF10" s="1"/>
  <c r="AD10"/>
  <c r="X10"/>
  <c r="W10"/>
  <c r="V10"/>
  <c r="Q10"/>
  <c r="Y10" s="1"/>
  <c r="AG10" s="1"/>
  <c r="N10"/>
  <c r="G10"/>
  <c r="O10" s="1"/>
  <c r="P10" s="1"/>
  <c r="F10"/>
  <c r="D10"/>
  <c r="L10" s="1"/>
  <c r="T10" s="1"/>
  <c r="AB10" s="1"/>
  <c r="FC9"/>
  <c r="FD9" s="1"/>
  <c r="FB9"/>
  <c r="EV9"/>
  <c r="EU9"/>
  <c r="ET9"/>
  <c r="EM9"/>
  <c r="EN9" s="1"/>
  <c r="EL9"/>
  <c r="EF9"/>
  <c r="EE9"/>
  <c r="ED9"/>
  <c r="DY9"/>
  <c r="EG9" s="1"/>
  <c r="EO9" s="1"/>
  <c r="EW9" s="1"/>
  <c r="FE9" s="1"/>
  <c r="DW9"/>
  <c r="DX9" s="1"/>
  <c r="DV9"/>
  <c r="DQ9"/>
  <c r="DP9"/>
  <c r="DO9"/>
  <c r="DN9"/>
  <c r="DH9"/>
  <c r="DG9"/>
  <c r="DF9"/>
  <c r="CY9"/>
  <c r="CZ9" s="1"/>
  <c r="CX9"/>
  <c r="CR9"/>
  <c r="CQ9"/>
  <c r="CP9"/>
  <c r="CI9"/>
  <c r="CJ9" s="1"/>
  <c r="CH9"/>
  <c r="CB9"/>
  <c r="CA9"/>
  <c r="BZ9"/>
  <c r="BU9"/>
  <c r="CC9" s="1"/>
  <c r="CK9" s="1"/>
  <c r="CS9" s="1"/>
  <c r="DA9" s="1"/>
  <c r="BS9"/>
  <c r="BT9" s="1"/>
  <c r="BR9"/>
  <c r="BK9"/>
  <c r="BL9" s="1"/>
  <c r="BJ9"/>
  <c r="BD9"/>
  <c r="BC9"/>
  <c r="BB9"/>
  <c r="AW9"/>
  <c r="BE9" s="1"/>
  <c r="AU9"/>
  <c r="AV9" s="1"/>
  <c r="AT9"/>
  <c r="AM9"/>
  <c r="AN9" s="1"/>
  <c r="AL9"/>
  <c r="AF9"/>
  <c r="AE9"/>
  <c r="AD9"/>
  <c r="Y9"/>
  <c r="AG9" s="1"/>
  <c r="W9"/>
  <c r="X9" s="1"/>
  <c r="V9"/>
  <c r="Q9"/>
  <c r="N9"/>
  <c r="H9"/>
  <c r="J9" s="1"/>
  <c r="K9" s="1"/>
  <c r="G9"/>
  <c r="O9" s="1"/>
  <c r="P9" s="1"/>
  <c r="F9"/>
  <c r="D9"/>
  <c r="L9" s="1"/>
  <c r="T9" s="1"/>
  <c r="AB9" s="1"/>
  <c r="AJ9" s="1"/>
  <c r="AR9" s="1"/>
  <c r="AZ9" s="1"/>
  <c r="BH9" s="1"/>
  <c r="BP9" s="1"/>
  <c r="BX9" s="1"/>
  <c r="CF9" s="1"/>
  <c r="CN9" s="1"/>
  <c r="CV9" s="1"/>
  <c r="DD9" s="1"/>
  <c r="DL9" s="1"/>
  <c r="DT9" s="1"/>
  <c r="EB9" s="1"/>
  <c r="EJ9" s="1"/>
  <c r="ER9" s="1"/>
  <c r="EZ9" s="1"/>
  <c r="FH9" s="1"/>
  <c r="FD8"/>
  <c r="FC8"/>
  <c r="FB8"/>
  <c r="EU8"/>
  <c r="EV8" s="1"/>
  <c r="ET8"/>
  <c r="EN8"/>
  <c r="EM8"/>
  <c r="EL8"/>
  <c r="EE8"/>
  <c r="EF8" s="1"/>
  <c r="ED8"/>
  <c r="DX8"/>
  <c r="DW8"/>
  <c r="DV8"/>
  <c r="DQ8"/>
  <c r="DY8" s="1"/>
  <c r="EG8" s="1"/>
  <c r="EO8" s="1"/>
  <c r="EW8" s="1"/>
  <c r="FE8" s="1"/>
  <c r="DO8"/>
  <c r="DP8" s="1"/>
  <c r="DN8"/>
  <c r="DG8"/>
  <c r="DH8" s="1"/>
  <c r="DF8"/>
  <c r="CZ8"/>
  <c r="CY8"/>
  <c r="CX8"/>
  <c r="CQ8"/>
  <c r="CR8" s="1"/>
  <c r="CP8"/>
  <c r="CJ8"/>
  <c r="CI8"/>
  <c r="CH8"/>
  <c r="CC8"/>
  <c r="CK8" s="1"/>
  <c r="CS8" s="1"/>
  <c r="DA8" s="1"/>
  <c r="CA8"/>
  <c r="CB8" s="1"/>
  <c r="BZ8"/>
  <c r="BU8"/>
  <c r="BT8"/>
  <c r="BS8"/>
  <c r="BR8"/>
  <c r="BL8"/>
  <c r="BK8"/>
  <c r="BJ8"/>
  <c r="BE8"/>
  <c r="BC8"/>
  <c r="BD8" s="1"/>
  <c r="BB8"/>
  <c r="AW8"/>
  <c r="AV8"/>
  <c r="AU8"/>
  <c r="AT8"/>
  <c r="AN8"/>
  <c r="AM8"/>
  <c r="AL8"/>
  <c r="AE8"/>
  <c r="AF8" s="1"/>
  <c r="AD8"/>
  <c r="X8"/>
  <c r="W8"/>
  <c r="V8"/>
  <c r="Q8"/>
  <c r="Y8" s="1"/>
  <c r="AG8" s="1"/>
  <c r="N8"/>
  <c r="G8"/>
  <c r="H8" s="1"/>
  <c r="J8" s="1"/>
  <c r="F8"/>
  <c r="D8"/>
  <c r="K8" s="1"/>
  <c r="FC7"/>
  <c r="FD7" s="1"/>
  <c r="FB7"/>
  <c r="EV7"/>
  <c r="EU7"/>
  <c r="ET7"/>
  <c r="EM7"/>
  <c r="EN7" s="1"/>
  <c r="EL7"/>
  <c r="EF7"/>
  <c r="EE7"/>
  <c r="ED7"/>
  <c r="DY7"/>
  <c r="EG7" s="1"/>
  <c r="EO7" s="1"/>
  <c r="EW7" s="1"/>
  <c r="FE7" s="1"/>
  <c r="DW7"/>
  <c r="DX7" s="1"/>
  <c r="DV7"/>
  <c r="DQ7"/>
  <c r="DP7"/>
  <c r="DO7"/>
  <c r="DN7"/>
  <c r="DH7"/>
  <c r="DG7"/>
  <c r="DF7"/>
  <c r="CY7"/>
  <c r="CZ7" s="1"/>
  <c r="CX7"/>
  <c r="CR7"/>
  <c r="CQ7"/>
  <c r="CP7"/>
  <c r="CI7"/>
  <c r="CJ7" s="1"/>
  <c r="CH7"/>
  <c r="CB7"/>
  <c r="CA7"/>
  <c r="BZ7"/>
  <c r="BU7"/>
  <c r="CC7" s="1"/>
  <c r="CK7" s="1"/>
  <c r="CS7" s="1"/>
  <c r="DA7" s="1"/>
  <c r="BS7"/>
  <c r="BT7" s="1"/>
  <c r="BR7"/>
  <c r="BK7"/>
  <c r="BL7" s="1"/>
  <c r="BJ7"/>
  <c r="BD7"/>
  <c r="BC7"/>
  <c r="BB7"/>
  <c r="AW7"/>
  <c r="BE7" s="1"/>
  <c r="AU7"/>
  <c r="AV7" s="1"/>
  <c r="AT7"/>
  <c r="AM7"/>
  <c r="AN7" s="1"/>
  <c r="AL7"/>
  <c r="AF7"/>
  <c r="AE7"/>
  <c r="AD7"/>
  <c r="W7"/>
  <c r="X7" s="1"/>
  <c r="V7"/>
  <c r="Q7"/>
  <c r="Y7" s="1"/>
  <c r="AG7" s="1"/>
  <c r="N7"/>
  <c r="G7"/>
  <c r="O7" s="1"/>
  <c r="P7" s="1"/>
  <c r="F7"/>
  <c r="D7"/>
  <c r="L7" s="1"/>
  <c r="T7" s="1"/>
  <c r="AB7" s="1"/>
  <c r="AJ7" s="1"/>
  <c r="FC6"/>
  <c r="FD6" s="1"/>
  <c r="FB6"/>
  <c r="EU6"/>
  <c r="EV6" s="1"/>
  <c r="ET6"/>
  <c r="EN6"/>
  <c r="EM6"/>
  <c r="EL6"/>
  <c r="EE6"/>
  <c r="EF6" s="1"/>
  <c r="ED6"/>
  <c r="DW6"/>
  <c r="DX6" s="1"/>
  <c r="DV6"/>
  <c r="DQ6"/>
  <c r="DY6" s="1"/>
  <c r="EG6" s="1"/>
  <c r="EO6" s="1"/>
  <c r="EW6" s="1"/>
  <c r="FE6" s="1"/>
  <c r="DP6"/>
  <c r="DO6"/>
  <c r="DN6"/>
  <c r="DG6"/>
  <c r="DH6" s="1"/>
  <c r="DF6"/>
  <c r="CY6"/>
  <c r="CZ6" s="1"/>
  <c r="CX6"/>
  <c r="CR6"/>
  <c r="CQ6"/>
  <c r="CP6"/>
  <c r="CI6"/>
  <c r="CJ6" s="1"/>
  <c r="CH6"/>
  <c r="CA6"/>
  <c r="CB6" s="1"/>
  <c r="BZ6"/>
  <c r="BU6"/>
  <c r="CC6" s="1"/>
  <c r="CK6" s="1"/>
  <c r="CS6" s="1"/>
  <c r="DA6" s="1"/>
  <c r="BS6"/>
  <c r="BT6" s="1"/>
  <c r="BR6"/>
  <c r="BK6"/>
  <c r="BL6" s="1"/>
  <c r="BJ6"/>
  <c r="BC6"/>
  <c r="BD6" s="1"/>
  <c r="BB6"/>
  <c r="AW6"/>
  <c r="BE6" s="1"/>
  <c r="AV6"/>
  <c r="AU6"/>
  <c r="AT6"/>
  <c r="AM6"/>
  <c r="AN6" s="1"/>
  <c r="AL6"/>
  <c r="AE6"/>
  <c r="AF6" s="1"/>
  <c r="AD6"/>
  <c r="X6"/>
  <c r="W6"/>
  <c r="V6"/>
  <c r="Q6"/>
  <c r="Y6" s="1"/>
  <c r="AG6" s="1"/>
  <c r="N6"/>
  <c r="G6"/>
  <c r="H6" s="1"/>
  <c r="J6" s="1"/>
  <c r="F6"/>
  <c r="D6"/>
  <c r="K6" s="1"/>
  <c r="FD5"/>
  <c r="FC5"/>
  <c r="FB5"/>
  <c r="EU5"/>
  <c r="EV5" s="1"/>
  <c r="ET5"/>
  <c r="EN5"/>
  <c r="EM5"/>
  <c r="EL5"/>
  <c r="EE5"/>
  <c r="EF5" s="1"/>
  <c r="ED5"/>
  <c r="DW5"/>
  <c r="DX5" s="1"/>
  <c r="DV5"/>
  <c r="DQ5"/>
  <c r="DY5" s="1"/>
  <c r="EG5" s="1"/>
  <c r="EO5" s="1"/>
  <c r="EW5" s="1"/>
  <c r="FE5" s="1"/>
  <c r="DP5"/>
  <c r="DO5"/>
  <c r="DN5"/>
  <c r="DH5"/>
  <c r="DG5"/>
  <c r="DF5"/>
  <c r="CY5"/>
  <c r="CZ5" s="1"/>
  <c r="CX5"/>
  <c r="CQ5"/>
  <c r="CR5" s="1"/>
  <c r="CP5"/>
  <c r="CI5"/>
  <c r="CJ5" s="1"/>
  <c r="CH5"/>
  <c r="CB5"/>
  <c r="CA5"/>
  <c r="BZ5"/>
  <c r="BU5"/>
  <c r="CC5" s="1"/>
  <c r="CK5" s="1"/>
  <c r="CS5" s="1"/>
  <c r="DA5" s="1"/>
  <c r="BS5"/>
  <c r="BT5" s="1"/>
  <c r="BR5"/>
  <c r="BK5"/>
  <c r="BL5" s="1"/>
  <c r="BJ5"/>
  <c r="BD5"/>
  <c r="BC5"/>
  <c r="BB5"/>
  <c r="AW5"/>
  <c r="BE5" s="1"/>
  <c r="AU5"/>
  <c r="AV5" s="1"/>
  <c r="AT5"/>
  <c r="AM5"/>
  <c r="AN5" s="1"/>
  <c r="AL5"/>
  <c r="AF5"/>
  <c r="AE5"/>
  <c r="AD5"/>
  <c r="W5"/>
  <c r="X5" s="1"/>
  <c r="V5"/>
  <c r="Q5"/>
  <c r="Y5" s="1"/>
  <c r="AG5" s="1"/>
  <c r="N5"/>
  <c r="H5"/>
  <c r="J5" s="1"/>
  <c r="G5"/>
  <c r="O5" s="1"/>
  <c r="P5" s="1"/>
  <c r="R5" s="1"/>
  <c r="S5" s="1"/>
  <c r="F5"/>
  <c r="D5"/>
  <c r="L5" s="1"/>
  <c r="T5" s="1"/>
  <c r="AB5" s="1"/>
  <c r="AJ5" s="1"/>
  <c r="AR5" s="1"/>
  <c r="AZ5" s="1"/>
  <c r="BH5" s="1"/>
  <c r="BP5" s="1"/>
  <c r="BX5" s="1"/>
  <c r="CF5" s="1"/>
  <c r="CN5" s="1"/>
  <c r="CV5" s="1"/>
  <c r="DD5" s="1"/>
  <c r="DL5" s="1"/>
  <c r="DT5" s="1"/>
  <c r="EB5" s="1"/>
  <c r="EJ5" s="1"/>
  <c r="ER5" s="1"/>
  <c r="EZ5" s="1"/>
  <c r="FH5" s="1"/>
  <c r="FD4"/>
  <c r="FC4"/>
  <c r="FB4"/>
  <c r="EU4"/>
  <c r="EV4" s="1"/>
  <c r="ET4"/>
  <c r="EN4"/>
  <c r="EM4"/>
  <c r="EL4"/>
  <c r="EG4"/>
  <c r="EO4" s="1"/>
  <c r="EW4" s="1"/>
  <c r="FE4" s="1"/>
  <c r="EE4"/>
  <c r="EF4" s="1"/>
  <c r="ED4"/>
  <c r="DX4"/>
  <c r="DW4"/>
  <c r="DV4"/>
  <c r="DQ4"/>
  <c r="DY4" s="1"/>
  <c r="DO4"/>
  <c r="DP4" s="1"/>
  <c r="DN4"/>
  <c r="DG4"/>
  <c r="DH4" s="1"/>
  <c r="DF4"/>
  <c r="CZ4"/>
  <c r="CY4"/>
  <c r="CX4"/>
  <c r="CQ4"/>
  <c r="CR4" s="1"/>
  <c r="CP4"/>
  <c r="CJ4"/>
  <c r="CI4"/>
  <c r="CH4"/>
  <c r="CC4"/>
  <c r="CK4" s="1"/>
  <c r="CS4" s="1"/>
  <c r="DA4" s="1"/>
  <c r="CA4"/>
  <c r="CB4" s="1"/>
  <c r="BZ4"/>
  <c r="BU4"/>
  <c r="BT4"/>
  <c r="BS4"/>
  <c r="BR4"/>
  <c r="BL4"/>
  <c r="BK4"/>
  <c r="BJ4"/>
  <c r="BE4"/>
  <c r="BC4"/>
  <c r="BD4" s="1"/>
  <c r="BB4"/>
  <c r="AW4"/>
  <c r="AV4"/>
  <c r="AU4"/>
  <c r="AT4"/>
  <c r="AN4"/>
  <c r="AM4"/>
  <c r="AL4"/>
  <c r="AE4"/>
  <c r="AF4" s="1"/>
  <c r="AD4"/>
  <c r="X4"/>
  <c r="W4"/>
  <c r="V4"/>
  <c r="Q4"/>
  <c r="Y4" s="1"/>
  <c r="AG4" s="1"/>
  <c r="N4"/>
  <c r="G4"/>
  <c r="H4" s="1"/>
  <c r="J4" s="1"/>
  <c r="F4"/>
  <c r="D4"/>
  <c r="K4" s="1"/>
  <c r="L4" l="1"/>
  <c r="O4"/>
  <c r="P4" s="1"/>
  <c r="R4" s="1"/>
  <c r="S4" s="1"/>
  <c r="R9"/>
  <c r="S9" s="1"/>
  <c r="Z5"/>
  <c r="AA5" s="1"/>
  <c r="AR7"/>
  <c r="AZ7" s="1"/>
  <c r="BH7" s="1"/>
  <c r="BP7" s="1"/>
  <c r="BX7" s="1"/>
  <c r="CF7" s="1"/>
  <c r="CN7" s="1"/>
  <c r="CV7" s="1"/>
  <c r="DD7" s="1"/>
  <c r="DL7" s="1"/>
  <c r="DT7" s="1"/>
  <c r="EB7" s="1"/>
  <c r="EJ7" s="1"/>
  <c r="ER7" s="1"/>
  <c r="EZ7" s="1"/>
  <c r="FH7" s="1"/>
  <c r="Z8"/>
  <c r="AA8" s="1"/>
  <c r="Z9"/>
  <c r="AA9" s="1"/>
  <c r="K5"/>
  <c r="L6"/>
  <c r="T6" s="1"/>
  <c r="AB6" s="1"/>
  <c r="AJ6" s="1"/>
  <c r="AR6" s="1"/>
  <c r="AZ6" s="1"/>
  <c r="BH6" s="1"/>
  <c r="BP6" s="1"/>
  <c r="BX6" s="1"/>
  <c r="CF6" s="1"/>
  <c r="CN6" s="1"/>
  <c r="CV6" s="1"/>
  <c r="DD6" s="1"/>
  <c r="DL6" s="1"/>
  <c r="DT6" s="1"/>
  <c r="EB6" s="1"/>
  <c r="EJ6" s="1"/>
  <c r="ER6" s="1"/>
  <c r="EZ6" s="1"/>
  <c r="FH6" s="1"/>
  <c r="O6"/>
  <c r="P6" s="1"/>
  <c r="R6" s="1"/>
  <c r="S6" s="1"/>
  <c r="H7"/>
  <c r="J7" s="1"/>
  <c r="R7" s="1"/>
  <c r="L8"/>
  <c r="T8" s="1"/>
  <c r="AB8" s="1"/>
  <c r="AJ8" s="1"/>
  <c r="AR8" s="1"/>
  <c r="AZ8" s="1"/>
  <c r="BH8" s="1"/>
  <c r="BP8" s="1"/>
  <c r="BX8" s="1"/>
  <c r="CF8" s="1"/>
  <c r="CN8" s="1"/>
  <c r="CV8" s="1"/>
  <c r="DD8" s="1"/>
  <c r="DL8" s="1"/>
  <c r="DT8" s="1"/>
  <c r="EB8" s="1"/>
  <c r="EJ8" s="1"/>
  <c r="ER8" s="1"/>
  <c r="EZ8" s="1"/>
  <c r="FH8" s="1"/>
  <c r="O8"/>
  <c r="P8" s="1"/>
  <c r="R8" s="1"/>
  <c r="S8" s="1"/>
  <c r="AH9"/>
  <c r="AI9" s="1"/>
  <c r="AP9"/>
  <c r="AQ9" s="1"/>
  <c r="AJ10"/>
  <c r="AR10" s="1"/>
  <c r="AZ10" s="1"/>
  <c r="BH10" s="1"/>
  <c r="BP10" s="1"/>
  <c r="BX10" s="1"/>
  <c r="CF10" s="1"/>
  <c r="CN10" s="1"/>
  <c r="CV10" s="1"/>
  <c r="DD10" s="1"/>
  <c r="DL10" s="1"/>
  <c r="DT10" s="1"/>
  <c r="EB10" s="1"/>
  <c r="EJ10" s="1"/>
  <c r="ER10" s="1"/>
  <c r="EZ10" s="1"/>
  <c r="FH10" s="1"/>
  <c r="AB11"/>
  <c r="AJ11" s="1"/>
  <c r="AR11" s="1"/>
  <c r="AZ11" s="1"/>
  <c r="BH11" s="1"/>
  <c r="BP11" s="1"/>
  <c r="BX11" s="1"/>
  <c r="CF11" s="1"/>
  <c r="CN11" s="1"/>
  <c r="CV11" s="1"/>
  <c r="DD11" s="1"/>
  <c r="DL11" s="1"/>
  <c r="DT11" s="1"/>
  <c r="EB11" s="1"/>
  <c r="EJ11" s="1"/>
  <c r="ER11" s="1"/>
  <c r="EZ11" s="1"/>
  <c r="FH11" s="1"/>
  <c r="R11"/>
  <c r="S11" s="1"/>
  <c r="Z12"/>
  <c r="AA12" s="1"/>
  <c r="AH12"/>
  <c r="AI12" s="1"/>
  <c r="H10"/>
  <c r="J10" s="1"/>
  <c r="K10" s="1"/>
  <c r="K12"/>
  <c r="L13"/>
  <c r="G14"/>
  <c r="P13"/>
  <c r="R13" s="1"/>
  <c r="S13" s="1"/>
  <c r="S7" l="1"/>
  <c r="Z7"/>
  <c r="H14"/>
  <c r="J14" s="1"/>
  <c r="K14" s="1"/>
  <c r="O14"/>
  <c r="P14" s="1"/>
  <c r="R10"/>
  <c r="Z4"/>
  <c r="L14"/>
  <c r="T14" s="1"/>
  <c r="AB14" s="1"/>
  <c r="AJ14" s="1"/>
  <c r="AR14" s="1"/>
  <c r="AZ14" s="1"/>
  <c r="BH14" s="1"/>
  <c r="BP14" s="1"/>
  <c r="BX14" s="1"/>
  <c r="CF14" s="1"/>
  <c r="CN14" s="1"/>
  <c r="CV14" s="1"/>
  <c r="DD14" s="1"/>
  <c r="DL14" s="1"/>
  <c r="DT14" s="1"/>
  <c r="EB14" s="1"/>
  <c r="EJ14" s="1"/>
  <c r="ER14" s="1"/>
  <c r="EZ14" s="1"/>
  <c r="FH14" s="1"/>
  <c r="T13"/>
  <c r="AB13" s="1"/>
  <c r="AJ13" s="1"/>
  <c r="AR13" s="1"/>
  <c r="AZ13" s="1"/>
  <c r="BH13" s="1"/>
  <c r="BP13" s="1"/>
  <c r="BX13" s="1"/>
  <c r="CF13" s="1"/>
  <c r="CN13" s="1"/>
  <c r="CV13" s="1"/>
  <c r="DD13" s="1"/>
  <c r="DL13" s="1"/>
  <c r="DT13" s="1"/>
  <c r="EB13" s="1"/>
  <c r="EJ13" s="1"/>
  <c r="ER13" s="1"/>
  <c r="EZ13" s="1"/>
  <c r="FH13" s="1"/>
  <c r="AP12"/>
  <c r="AX9"/>
  <c r="Z13"/>
  <c r="Z11"/>
  <c r="K7"/>
  <c r="AH8"/>
  <c r="Z6"/>
  <c r="AH5"/>
  <c r="T4"/>
  <c r="AB4" s="1"/>
  <c r="AJ4" s="1"/>
  <c r="AR4" s="1"/>
  <c r="AZ4" s="1"/>
  <c r="BH4" s="1"/>
  <c r="BP4" s="1"/>
  <c r="BX4" s="1"/>
  <c r="CF4" s="1"/>
  <c r="CN4" s="1"/>
  <c r="CV4" s="1"/>
  <c r="DD4" s="1"/>
  <c r="DL4" s="1"/>
  <c r="DT4" s="1"/>
  <c r="EB4" s="1"/>
  <c r="EJ4" s="1"/>
  <c r="ER4" s="1"/>
  <c r="EZ4" s="1"/>
  <c r="FH4" s="1"/>
  <c r="AA6" l="1"/>
  <c r="AH6"/>
  <c r="AA13"/>
  <c r="AH13"/>
  <c r="AQ12"/>
  <c r="AX12"/>
  <c r="S10"/>
  <c r="Z10"/>
  <c r="AI5"/>
  <c r="AP5"/>
  <c r="AI8"/>
  <c r="AP8"/>
  <c r="AA11"/>
  <c r="AH11"/>
  <c r="AY9"/>
  <c r="BF9"/>
  <c r="AA4"/>
  <c r="AH4"/>
  <c r="AA7"/>
  <c r="AH7"/>
  <c r="R14"/>
  <c r="S14" l="1"/>
  <c r="Z14"/>
  <c r="AI7"/>
  <c r="AP7"/>
  <c r="AI4"/>
  <c r="AP4"/>
  <c r="BG9"/>
  <c r="BN9"/>
  <c r="AI11"/>
  <c r="AP11"/>
  <c r="AQ8"/>
  <c r="AX8"/>
  <c r="AQ5"/>
  <c r="AX5"/>
  <c r="AA10"/>
  <c r="AH10"/>
  <c r="AY12"/>
  <c r="BF12"/>
  <c r="AI13"/>
  <c r="AP13"/>
  <c r="AI6"/>
  <c r="AP6"/>
  <c r="AQ6" l="1"/>
  <c r="AX6"/>
  <c r="AQ13"/>
  <c r="AX13"/>
  <c r="BG12"/>
  <c r="BN12"/>
  <c r="AI10"/>
  <c r="AP10"/>
  <c r="AY5"/>
  <c r="BF5"/>
  <c r="AY8"/>
  <c r="BF8"/>
  <c r="AQ11"/>
  <c r="AX11"/>
  <c r="BO9"/>
  <c r="BV9"/>
  <c r="AQ4"/>
  <c r="AX4"/>
  <c r="AQ7"/>
  <c r="AX7"/>
  <c r="AA14"/>
  <c r="AH14"/>
  <c r="AI14" l="1"/>
  <c r="AP14"/>
  <c r="AY7"/>
  <c r="BF7"/>
  <c r="AY4"/>
  <c r="BF4"/>
  <c r="BW9"/>
  <c r="CD9"/>
  <c r="AY11"/>
  <c r="BF11"/>
  <c r="BG8"/>
  <c r="BN8"/>
  <c r="BG5"/>
  <c r="BN5"/>
  <c r="AQ10"/>
  <c r="AX10"/>
  <c r="BO12"/>
  <c r="BV12"/>
  <c r="AY13"/>
  <c r="BF13"/>
  <c r="AY6"/>
  <c r="BF6"/>
  <c r="BG6" l="1"/>
  <c r="BN6"/>
  <c r="BG13"/>
  <c r="BN13"/>
  <c r="BW12"/>
  <c r="CD12"/>
  <c r="AY10"/>
  <c r="BF10"/>
  <c r="BO5"/>
  <c r="BV5"/>
  <c r="BO8"/>
  <c r="BV8"/>
  <c r="BG11"/>
  <c r="BN11"/>
  <c r="CE9"/>
  <c r="CL9"/>
  <c r="BG4"/>
  <c r="BN4"/>
  <c r="BG7"/>
  <c r="BN7"/>
  <c r="AQ14"/>
  <c r="AX14"/>
  <c r="AY14" l="1"/>
  <c r="BF14"/>
  <c r="BO7"/>
  <c r="BV7"/>
  <c r="BO4"/>
  <c r="BV4"/>
  <c r="CM9"/>
  <c r="CT9"/>
  <c r="BO11"/>
  <c r="BV11"/>
  <c r="BW8"/>
  <c r="CD8"/>
  <c r="BW5"/>
  <c r="CD5"/>
  <c r="BG10"/>
  <c r="BN10"/>
  <c r="CE12"/>
  <c r="CL12"/>
  <c r="BO13"/>
  <c r="BV13"/>
  <c r="BO6"/>
  <c r="BV6"/>
  <c r="BW6" l="1"/>
  <c r="CD6"/>
  <c r="BW13"/>
  <c r="CD13"/>
  <c r="CM12"/>
  <c r="CT12"/>
  <c r="BO10"/>
  <c r="BV10"/>
  <c r="CE5"/>
  <c r="CL5"/>
  <c r="CE8"/>
  <c r="CL8"/>
  <c r="BW11"/>
  <c r="CD11"/>
  <c r="CU9"/>
  <c r="DB9"/>
  <c r="BW4"/>
  <c r="CD4"/>
  <c r="BW7"/>
  <c r="CD7"/>
  <c r="BG14"/>
  <c r="BN14"/>
  <c r="BO14" l="1"/>
  <c r="BV14"/>
  <c r="CE7"/>
  <c r="CL7"/>
  <c r="CE4"/>
  <c r="CL4"/>
  <c r="DC9"/>
  <c r="DJ9"/>
  <c r="CE11"/>
  <c r="CL11"/>
  <c r="CM8"/>
  <c r="CT8"/>
  <c r="CM5"/>
  <c r="CT5"/>
  <c r="BW10"/>
  <c r="CD10"/>
  <c r="CU12"/>
  <c r="DB12"/>
  <c r="CE13"/>
  <c r="CL13"/>
  <c r="CE6"/>
  <c r="CL6"/>
  <c r="CM6" l="1"/>
  <c r="CT6"/>
  <c r="CM13"/>
  <c r="CT13"/>
  <c r="DC12"/>
  <c r="DJ12"/>
  <c r="CE10"/>
  <c r="CL10"/>
  <c r="CU5"/>
  <c r="DB5"/>
  <c r="CU8"/>
  <c r="DB8"/>
  <c r="CM11"/>
  <c r="CT11"/>
  <c r="DK9"/>
  <c r="DR9"/>
  <c r="CM4"/>
  <c r="CT4"/>
  <c r="CM7"/>
  <c r="CT7"/>
  <c r="BW14"/>
  <c r="CD14"/>
  <c r="CE14" l="1"/>
  <c r="CL14"/>
  <c r="CU7"/>
  <c r="DB7"/>
  <c r="CU4"/>
  <c r="DB4"/>
  <c r="DS9"/>
  <c r="DZ9"/>
  <c r="CU11"/>
  <c r="DB11"/>
  <c r="DC8"/>
  <c r="DJ8"/>
  <c r="DC5"/>
  <c r="DJ5"/>
  <c r="CM10"/>
  <c r="CT10"/>
  <c r="DK12"/>
  <c r="DR12"/>
  <c r="CU13"/>
  <c r="DB13"/>
  <c r="CU6"/>
  <c r="DB6"/>
  <c r="DC6" l="1"/>
  <c r="DJ6"/>
  <c r="DC13"/>
  <c r="DJ13"/>
  <c r="DS12"/>
  <c r="DZ12"/>
  <c r="CU10"/>
  <c r="DB10"/>
  <c r="DK5"/>
  <c r="DR5"/>
  <c r="DK8"/>
  <c r="DR8"/>
  <c r="DC11"/>
  <c r="DJ11"/>
  <c r="EA9"/>
  <c r="EH9"/>
  <c r="DC4"/>
  <c r="DJ4"/>
  <c r="DC7"/>
  <c r="DJ7"/>
  <c r="CM14"/>
  <c r="CT14"/>
  <c r="CU14" l="1"/>
  <c r="DB14"/>
  <c r="DK7"/>
  <c r="DR7"/>
  <c r="DK4"/>
  <c r="DR4"/>
  <c r="EI9"/>
  <c r="EP9"/>
  <c r="DK11"/>
  <c r="DR11"/>
  <c r="DS8"/>
  <c r="DZ8"/>
  <c r="DS5"/>
  <c r="DZ5"/>
  <c r="DC10"/>
  <c r="DJ10"/>
  <c r="EA12"/>
  <c r="EH12"/>
  <c r="DK13"/>
  <c r="DR13"/>
  <c r="DK6"/>
  <c r="DR6"/>
  <c r="DS6" l="1"/>
  <c r="DZ6"/>
  <c r="DS13"/>
  <c r="DZ13"/>
  <c r="EI12"/>
  <c r="EP12"/>
  <c r="DK10"/>
  <c r="DR10"/>
  <c r="EA5"/>
  <c r="EH5"/>
  <c r="EA8"/>
  <c r="EH8"/>
  <c r="DS11"/>
  <c r="DZ11"/>
  <c r="EQ9"/>
  <c r="EX9"/>
  <c r="DZ4"/>
  <c r="DS4"/>
  <c r="DS7"/>
  <c r="DZ7"/>
  <c r="DC14"/>
  <c r="DJ14"/>
  <c r="EA4" l="1"/>
  <c r="EH4"/>
  <c r="DK14"/>
  <c r="DR14"/>
  <c r="EA7"/>
  <c r="EH7"/>
  <c r="EY9"/>
  <c r="FF9"/>
  <c r="FG9" s="1"/>
  <c r="EA11"/>
  <c r="EH11"/>
  <c r="EI8"/>
  <c r="EP8"/>
  <c r="EI5"/>
  <c r="EP5"/>
  <c r="DS10"/>
  <c r="DZ10"/>
  <c r="EQ12"/>
  <c r="EX12"/>
  <c r="EA13"/>
  <c r="EH13"/>
  <c r="EA6"/>
  <c r="EH6"/>
  <c r="EI6" l="1"/>
  <c r="EP6"/>
  <c r="EI13"/>
  <c r="EP13"/>
  <c r="EY12"/>
  <c r="FF12"/>
  <c r="FG12" s="1"/>
  <c r="EA10"/>
  <c r="EH10"/>
  <c r="EQ5"/>
  <c r="EX5"/>
  <c r="EQ8"/>
  <c r="EX8"/>
  <c r="EI11"/>
  <c r="EP11"/>
  <c r="EI7"/>
  <c r="EP7"/>
  <c r="DS14"/>
  <c r="DZ14"/>
  <c r="EI4"/>
  <c r="EP4"/>
  <c r="EQ4" l="1"/>
  <c r="EX4"/>
  <c r="EA14"/>
  <c r="EH14"/>
  <c r="EQ7"/>
  <c r="EX7"/>
  <c r="EQ11"/>
  <c r="EX11"/>
  <c r="EY8"/>
  <c r="FF8"/>
  <c r="FG8" s="1"/>
  <c r="EY5"/>
  <c r="FF5"/>
  <c r="FG5" s="1"/>
  <c r="EI10"/>
  <c r="EP10"/>
  <c r="EQ13"/>
  <c r="EX13"/>
  <c r="EQ6"/>
  <c r="EX6"/>
  <c r="EY6" l="1"/>
  <c r="FF6"/>
  <c r="FG6" s="1"/>
  <c r="EY13"/>
  <c r="FF13"/>
  <c r="FG13" s="1"/>
  <c r="EQ10"/>
  <c r="EX10"/>
  <c r="EY11"/>
  <c r="FF11"/>
  <c r="FG11" s="1"/>
  <c r="EY7"/>
  <c r="FF7"/>
  <c r="FG7" s="1"/>
  <c r="EI14"/>
  <c r="EP14"/>
  <c r="EY4"/>
  <c r="FF4"/>
  <c r="FG4" s="1"/>
  <c r="EQ14" l="1"/>
  <c r="EX14"/>
  <c r="EY10"/>
  <c r="FF10"/>
  <c r="FG10" s="1"/>
  <c r="EY14" l="1"/>
  <c r="FF14"/>
  <c r="FG14" s="1"/>
</calcChain>
</file>

<file path=xl/sharedStrings.xml><?xml version="1.0" encoding="utf-8"?>
<sst xmlns="http://schemas.openxmlformats.org/spreadsheetml/2006/main" count="196" uniqueCount="45">
  <si>
    <t xml:space="preserve">в рублях </t>
  </si>
  <si>
    <t>цыпленок</t>
  </si>
  <si>
    <t>1-5 дней</t>
  </si>
  <si>
    <t>6-10 дней</t>
  </si>
  <si>
    <t>11-20 дней</t>
  </si>
  <si>
    <t>21-30 дней</t>
  </si>
  <si>
    <t>31-40 дней</t>
  </si>
  <si>
    <t>41-50 дней</t>
  </si>
  <si>
    <t>51-60 дней</t>
  </si>
  <si>
    <t>61-70 дней</t>
  </si>
  <si>
    <t>71-80 дней</t>
  </si>
  <si>
    <t>81-90 дней</t>
  </si>
  <si>
    <t>91-100 дней</t>
  </si>
  <si>
    <t>101-110 дней</t>
  </si>
  <si>
    <t>111-120 дней</t>
  </si>
  <si>
    <t>121-130 дней</t>
  </si>
  <si>
    <t>131-140 дней</t>
  </si>
  <si>
    <t>141-150 дней</t>
  </si>
  <si>
    <t>151-160 дней</t>
  </si>
  <si>
    <t>161-170 дней</t>
  </si>
  <si>
    <t>171-180 дней</t>
  </si>
  <si>
    <t>181-190 дней</t>
  </si>
  <si>
    <t>яйцо</t>
  </si>
  <si>
    <t>вывод</t>
  </si>
  <si>
    <t>всего</t>
  </si>
  <si>
    <t>норма в день</t>
  </si>
  <si>
    <t>за 5 дней</t>
  </si>
  <si>
    <t>цена гр</t>
  </si>
  <si>
    <t>корм день</t>
  </si>
  <si>
    <t>уход день</t>
  </si>
  <si>
    <t>нараст корм</t>
  </si>
  <si>
    <t>нар к+цып</t>
  </si>
  <si>
    <t>нарастающим</t>
  </si>
  <si>
    <t>за 10 дней</t>
  </si>
  <si>
    <t>легбар</t>
  </si>
  <si>
    <t>минимясо</t>
  </si>
  <si>
    <t>барнивельдер</t>
  </si>
  <si>
    <t>маран</t>
  </si>
  <si>
    <t>фавероль</t>
  </si>
  <si>
    <t>кучинские</t>
  </si>
  <si>
    <t>дворяне</t>
  </si>
  <si>
    <t>гуси</t>
  </si>
  <si>
    <t>цески</t>
  </si>
  <si>
    <t>инди</t>
  </si>
  <si>
    <t>индоути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</si>
</sst>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0" fillId="0" borderId="1" xfId="0" applyBorder="1"/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2" fontId="0" fillId="2" borderId="1" xfId="0" applyNumberFormat="1" applyFill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/>
    <xf numFmtId="2" fontId="0" fillId="2" borderId="1" xfId="0" applyNumberFormat="1" applyFill="1" applyBorder="1"/>
    <xf numFmtId="0" fontId="0" fillId="3" borderId="1" xfId="0" applyFill="1" applyBorder="1"/>
    <xf numFmtId="0" fontId="0" fillId="0" borderId="1" xfId="0" applyFill="1" applyBorder="1"/>
    <xf numFmtId="2" fontId="0" fillId="0" borderId="1" xfId="0" applyNumberForma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0" fontId="0" fillId="4" borderId="1" xfId="0" applyFill="1" applyBorder="1"/>
    <xf numFmtId="164" fontId="0" fillId="4" borderId="1" xfId="0" applyNumberFormat="1" applyFill="1" applyBorder="1"/>
    <xf numFmtId="2" fontId="0" fillId="4" borderId="1" xfId="0" applyNumberFormat="1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H1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21" sqref="E21"/>
    </sheetView>
  </sheetViews>
  <sheetFormatPr defaultRowHeight="15"/>
  <cols>
    <col min="1" max="1" width="18.85546875" customWidth="1"/>
  </cols>
  <sheetData>
    <row r="1" spans="1:164">
      <c r="A1" t="s">
        <v>0</v>
      </c>
      <c r="E1" s="1"/>
      <c r="F1" s="1"/>
      <c r="G1" s="1"/>
      <c r="H1" s="1"/>
      <c r="I1" s="1"/>
      <c r="J1" s="1"/>
      <c r="K1" s="1"/>
      <c r="L1" s="1"/>
      <c r="U1" s="1"/>
      <c r="V1" s="1"/>
      <c r="W1" s="1"/>
      <c r="X1" s="1"/>
      <c r="Y1" s="1"/>
      <c r="Z1" s="1"/>
      <c r="AA1" s="1"/>
      <c r="AB1" s="2"/>
      <c r="AK1" s="1"/>
      <c r="AL1" s="1"/>
      <c r="AM1" s="1"/>
      <c r="AN1" s="1"/>
      <c r="AO1" s="1"/>
      <c r="AP1" s="1"/>
      <c r="AQ1" s="1"/>
      <c r="AR1" s="1"/>
      <c r="BA1" s="1"/>
      <c r="BB1" s="1"/>
      <c r="BC1" s="1"/>
      <c r="BD1" s="1"/>
      <c r="BE1" s="1"/>
      <c r="BF1" s="1"/>
      <c r="BG1" s="1"/>
      <c r="BH1" s="1"/>
      <c r="BR1" s="1"/>
      <c r="BS1" s="1"/>
      <c r="BT1" s="1"/>
      <c r="BU1" s="1"/>
      <c r="BV1" s="1"/>
      <c r="BW1" s="1"/>
      <c r="BX1" s="1"/>
      <c r="CG1" s="1"/>
      <c r="CH1" s="1"/>
      <c r="CI1" s="1"/>
      <c r="CJ1" s="1"/>
      <c r="CK1" s="1"/>
      <c r="CL1" s="1"/>
      <c r="CM1" s="1"/>
      <c r="CN1" s="1"/>
      <c r="CW1" s="1"/>
      <c r="CX1" s="1"/>
      <c r="CY1" s="1"/>
      <c r="CZ1" s="1"/>
      <c r="DA1" s="1"/>
      <c r="DB1" s="1"/>
      <c r="DC1" s="1"/>
      <c r="DD1" s="1"/>
      <c r="DM1" s="1"/>
      <c r="DN1" s="1"/>
      <c r="DO1" s="1"/>
      <c r="DP1" s="1"/>
      <c r="DQ1" s="1"/>
      <c r="DR1" s="1"/>
      <c r="DS1" s="1"/>
      <c r="DT1" s="1"/>
      <c r="EC1" s="1"/>
      <c r="ED1" s="1"/>
      <c r="EE1" s="1"/>
      <c r="EF1" s="1"/>
      <c r="EG1" s="1"/>
      <c r="EH1" s="1"/>
      <c r="EI1" s="1"/>
      <c r="EJ1" s="1"/>
      <c r="ES1" s="1"/>
      <c r="ET1" s="1"/>
      <c r="EU1" s="1"/>
      <c r="EV1" s="1"/>
      <c r="EW1" s="1"/>
      <c r="EX1" s="1"/>
      <c r="EY1" s="1"/>
      <c r="EZ1" s="1"/>
    </row>
    <row r="2" spans="1:164">
      <c r="A2" s="3"/>
      <c r="B2" s="20" t="s">
        <v>1</v>
      </c>
      <c r="C2" s="20"/>
      <c r="D2" s="20"/>
      <c r="E2" s="21" t="s">
        <v>2</v>
      </c>
      <c r="F2" s="21"/>
      <c r="G2" s="21"/>
      <c r="H2" s="21"/>
      <c r="I2" s="21"/>
      <c r="J2" s="21"/>
      <c r="K2" s="21"/>
      <c r="L2" s="21"/>
      <c r="M2" s="20" t="s">
        <v>3</v>
      </c>
      <c r="N2" s="20"/>
      <c r="O2" s="20"/>
      <c r="P2" s="20"/>
      <c r="Q2" s="20"/>
      <c r="R2" s="20"/>
      <c r="S2" s="20"/>
      <c r="T2" s="20"/>
      <c r="U2" s="21" t="s">
        <v>4</v>
      </c>
      <c r="V2" s="21"/>
      <c r="W2" s="21"/>
      <c r="X2" s="21"/>
      <c r="Y2" s="21"/>
      <c r="Z2" s="21"/>
      <c r="AA2" s="21"/>
      <c r="AB2" s="21"/>
      <c r="AC2" s="20" t="s">
        <v>5</v>
      </c>
      <c r="AD2" s="20"/>
      <c r="AE2" s="20"/>
      <c r="AF2" s="20"/>
      <c r="AG2" s="20"/>
      <c r="AH2" s="20"/>
      <c r="AI2" s="20"/>
      <c r="AJ2" s="20"/>
      <c r="AK2" s="21" t="s">
        <v>6</v>
      </c>
      <c r="AL2" s="21"/>
      <c r="AM2" s="21"/>
      <c r="AN2" s="21"/>
      <c r="AO2" s="21"/>
      <c r="AP2" s="21"/>
      <c r="AQ2" s="21"/>
      <c r="AR2" s="21"/>
      <c r="AS2" s="20" t="s">
        <v>7</v>
      </c>
      <c r="AT2" s="20"/>
      <c r="AU2" s="20"/>
      <c r="AV2" s="20"/>
      <c r="AW2" s="20"/>
      <c r="AX2" s="20"/>
      <c r="AY2" s="20"/>
      <c r="AZ2" s="20"/>
      <c r="BA2" s="21" t="s">
        <v>8</v>
      </c>
      <c r="BB2" s="21"/>
      <c r="BC2" s="21"/>
      <c r="BD2" s="21"/>
      <c r="BE2" s="21"/>
      <c r="BF2" s="21"/>
      <c r="BG2" s="21"/>
      <c r="BH2" s="21"/>
      <c r="BI2" s="20" t="s">
        <v>9</v>
      </c>
      <c r="BJ2" s="20"/>
      <c r="BK2" s="20"/>
      <c r="BL2" s="20"/>
      <c r="BM2" s="20"/>
      <c r="BN2" s="20"/>
      <c r="BO2" s="20"/>
      <c r="BP2" s="20"/>
      <c r="BQ2" s="20" t="s">
        <v>10</v>
      </c>
      <c r="BR2" s="20"/>
      <c r="BS2" s="20"/>
      <c r="BT2" s="20"/>
      <c r="BU2" s="20"/>
      <c r="BV2" s="20"/>
      <c r="BW2" s="20"/>
      <c r="BX2" s="20"/>
      <c r="BY2" s="20" t="s">
        <v>11</v>
      </c>
      <c r="BZ2" s="20"/>
      <c r="CA2" s="20"/>
      <c r="CB2" s="20"/>
      <c r="CC2" s="20"/>
      <c r="CD2" s="20"/>
      <c r="CE2" s="20"/>
      <c r="CF2" s="20"/>
      <c r="CG2" s="21" t="s">
        <v>12</v>
      </c>
      <c r="CH2" s="21"/>
      <c r="CI2" s="21"/>
      <c r="CJ2" s="21"/>
      <c r="CK2" s="21"/>
      <c r="CL2" s="21"/>
      <c r="CM2" s="21"/>
      <c r="CN2" s="21"/>
      <c r="CO2" s="20" t="s">
        <v>13</v>
      </c>
      <c r="CP2" s="20"/>
      <c r="CQ2" s="20"/>
      <c r="CR2" s="20"/>
      <c r="CS2" s="20"/>
      <c r="CT2" s="20"/>
      <c r="CU2" s="20"/>
      <c r="CV2" s="20"/>
      <c r="CW2" s="21" t="s">
        <v>14</v>
      </c>
      <c r="CX2" s="21"/>
      <c r="CY2" s="21"/>
      <c r="CZ2" s="21"/>
      <c r="DA2" s="21"/>
      <c r="DB2" s="21"/>
      <c r="DC2" s="21"/>
      <c r="DD2" s="21"/>
      <c r="DE2" s="20" t="s">
        <v>15</v>
      </c>
      <c r="DF2" s="20"/>
      <c r="DG2" s="20"/>
      <c r="DH2" s="20"/>
      <c r="DI2" s="20"/>
      <c r="DJ2" s="20"/>
      <c r="DK2" s="20"/>
      <c r="DL2" s="20"/>
      <c r="DM2" s="21" t="s">
        <v>16</v>
      </c>
      <c r="DN2" s="21"/>
      <c r="DO2" s="21"/>
      <c r="DP2" s="21"/>
      <c r="DQ2" s="21"/>
      <c r="DR2" s="21"/>
      <c r="DS2" s="21"/>
      <c r="DT2" s="21"/>
      <c r="DU2" s="20" t="s">
        <v>17</v>
      </c>
      <c r="DV2" s="20"/>
      <c r="DW2" s="20"/>
      <c r="DX2" s="20"/>
      <c r="DY2" s="20"/>
      <c r="DZ2" s="20"/>
      <c r="EA2" s="20"/>
      <c r="EB2" s="20"/>
      <c r="EC2" s="21" t="s">
        <v>18</v>
      </c>
      <c r="ED2" s="21"/>
      <c r="EE2" s="21"/>
      <c r="EF2" s="21"/>
      <c r="EG2" s="21"/>
      <c r="EH2" s="21"/>
      <c r="EI2" s="21"/>
      <c r="EJ2" s="21"/>
      <c r="EK2" s="20" t="s">
        <v>19</v>
      </c>
      <c r="EL2" s="20"/>
      <c r="EM2" s="20"/>
      <c r="EN2" s="20"/>
      <c r="EO2" s="20"/>
      <c r="EP2" s="20"/>
      <c r="EQ2" s="20"/>
      <c r="ER2" s="20"/>
      <c r="ES2" s="21" t="s">
        <v>20</v>
      </c>
      <c r="ET2" s="21"/>
      <c r="EU2" s="21"/>
      <c r="EV2" s="21"/>
      <c r="EW2" s="21"/>
      <c r="EX2" s="21"/>
      <c r="EY2" s="21"/>
      <c r="EZ2" s="21"/>
      <c r="FA2" s="20" t="s">
        <v>21</v>
      </c>
      <c r="FB2" s="20"/>
      <c r="FC2" s="20"/>
      <c r="FD2" s="20"/>
      <c r="FE2" s="20"/>
      <c r="FF2" s="20"/>
      <c r="FG2" s="20"/>
      <c r="FH2" s="20"/>
    </row>
    <row r="3" spans="1:164">
      <c r="A3" s="3"/>
      <c r="B3" s="3" t="s">
        <v>22</v>
      </c>
      <c r="C3" s="3" t="s">
        <v>23</v>
      </c>
      <c r="D3" s="3" t="s">
        <v>24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5" t="s">
        <v>25</v>
      </c>
      <c r="N3" s="5" t="s">
        <v>26</v>
      </c>
      <c r="O3" s="5" t="s">
        <v>27</v>
      </c>
      <c r="P3" s="6" t="s">
        <v>28</v>
      </c>
      <c r="Q3" s="6" t="s">
        <v>29</v>
      </c>
      <c r="R3" s="6" t="s">
        <v>30</v>
      </c>
      <c r="S3" s="6" t="s">
        <v>31</v>
      </c>
      <c r="T3" s="6" t="s">
        <v>32</v>
      </c>
      <c r="U3" s="4" t="s">
        <v>25</v>
      </c>
      <c r="V3" s="4" t="s">
        <v>33</v>
      </c>
      <c r="W3" s="4" t="s">
        <v>27</v>
      </c>
      <c r="X3" s="4" t="s">
        <v>28</v>
      </c>
      <c r="Y3" s="4" t="s">
        <v>29</v>
      </c>
      <c r="Z3" s="4" t="s">
        <v>30</v>
      </c>
      <c r="AA3" s="4" t="s">
        <v>31</v>
      </c>
      <c r="AB3" s="7" t="s">
        <v>32</v>
      </c>
      <c r="AC3" s="5" t="s">
        <v>25</v>
      </c>
      <c r="AD3" s="5" t="s">
        <v>33</v>
      </c>
      <c r="AE3" s="5" t="s">
        <v>27</v>
      </c>
      <c r="AF3" s="6" t="s">
        <v>28</v>
      </c>
      <c r="AG3" s="6" t="s">
        <v>29</v>
      </c>
      <c r="AH3" s="6" t="s">
        <v>30</v>
      </c>
      <c r="AI3" s="6" t="s">
        <v>31</v>
      </c>
      <c r="AJ3" s="6" t="s">
        <v>32</v>
      </c>
      <c r="AK3" s="4" t="s">
        <v>25</v>
      </c>
      <c r="AL3" s="4" t="s">
        <v>33</v>
      </c>
      <c r="AM3" s="4" t="s">
        <v>27</v>
      </c>
      <c r="AN3" s="4" t="s">
        <v>28</v>
      </c>
      <c r="AO3" s="4" t="s">
        <v>29</v>
      </c>
      <c r="AP3" s="4" t="s">
        <v>30</v>
      </c>
      <c r="AQ3" s="4" t="s">
        <v>31</v>
      </c>
      <c r="AR3" s="4" t="s">
        <v>32</v>
      </c>
      <c r="AS3" s="5" t="s">
        <v>25</v>
      </c>
      <c r="AT3" s="5" t="s">
        <v>33</v>
      </c>
      <c r="AU3" s="5" t="s">
        <v>27</v>
      </c>
      <c r="AV3" s="6" t="s">
        <v>28</v>
      </c>
      <c r="AW3" s="6" t="s">
        <v>29</v>
      </c>
      <c r="AX3" s="6" t="s">
        <v>30</v>
      </c>
      <c r="AY3" s="6" t="s">
        <v>31</v>
      </c>
      <c r="AZ3" s="6" t="s">
        <v>32</v>
      </c>
      <c r="BA3" s="4" t="s">
        <v>25</v>
      </c>
      <c r="BB3" s="4" t="s">
        <v>33</v>
      </c>
      <c r="BC3" s="4" t="s">
        <v>27</v>
      </c>
      <c r="BD3" s="4" t="s">
        <v>28</v>
      </c>
      <c r="BE3" s="4" t="s">
        <v>29</v>
      </c>
      <c r="BF3" s="4" t="s">
        <v>30</v>
      </c>
      <c r="BG3" s="4" t="s">
        <v>31</v>
      </c>
      <c r="BH3" s="4" t="s">
        <v>32</v>
      </c>
      <c r="BI3" s="5" t="s">
        <v>25</v>
      </c>
      <c r="BJ3" s="5" t="s">
        <v>33</v>
      </c>
      <c r="BK3" s="5" t="s">
        <v>27</v>
      </c>
      <c r="BL3" s="6" t="s">
        <v>28</v>
      </c>
      <c r="BM3" s="6" t="s">
        <v>29</v>
      </c>
      <c r="BN3" s="6" t="s">
        <v>30</v>
      </c>
      <c r="BO3" s="6" t="s">
        <v>31</v>
      </c>
      <c r="BP3" s="6" t="s">
        <v>32</v>
      </c>
      <c r="BQ3" s="4" t="s">
        <v>25</v>
      </c>
      <c r="BR3" s="4" t="s">
        <v>33</v>
      </c>
      <c r="BS3" s="4" t="s">
        <v>27</v>
      </c>
      <c r="BT3" s="4" t="s">
        <v>28</v>
      </c>
      <c r="BU3" s="4" t="s">
        <v>29</v>
      </c>
      <c r="BV3" s="4" t="s">
        <v>30</v>
      </c>
      <c r="BW3" s="4" t="s">
        <v>31</v>
      </c>
      <c r="BX3" s="4" t="s">
        <v>32</v>
      </c>
      <c r="BY3" s="5" t="s">
        <v>25</v>
      </c>
      <c r="BZ3" s="5" t="s">
        <v>33</v>
      </c>
      <c r="CA3" s="5" t="s">
        <v>27</v>
      </c>
      <c r="CB3" s="6" t="s">
        <v>28</v>
      </c>
      <c r="CC3" s="6" t="s">
        <v>29</v>
      </c>
      <c r="CD3" s="6" t="s">
        <v>30</v>
      </c>
      <c r="CE3" s="6" t="s">
        <v>31</v>
      </c>
      <c r="CF3" s="6" t="s">
        <v>32</v>
      </c>
      <c r="CG3" s="4" t="s">
        <v>25</v>
      </c>
      <c r="CH3" s="4" t="s">
        <v>33</v>
      </c>
      <c r="CI3" s="4" t="s">
        <v>27</v>
      </c>
      <c r="CJ3" s="4" t="s">
        <v>28</v>
      </c>
      <c r="CK3" s="4" t="s">
        <v>29</v>
      </c>
      <c r="CL3" s="4" t="s">
        <v>30</v>
      </c>
      <c r="CM3" s="4" t="s">
        <v>31</v>
      </c>
      <c r="CN3" s="4" t="s">
        <v>32</v>
      </c>
      <c r="CO3" s="5" t="s">
        <v>25</v>
      </c>
      <c r="CP3" s="5" t="s">
        <v>33</v>
      </c>
      <c r="CQ3" s="5" t="s">
        <v>27</v>
      </c>
      <c r="CR3" s="6" t="s">
        <v>28</v>
      </c>
      <c r="CS3" s="6" t="s">
        <v>29</v>
      </c>
      <c r="CT3" s="6" t="s">
        <v>30</v>
      </c>
      <c r="CU3" s="6" t="s">
        <v>31</v>
      </c>
      <c r="CV3" s="6" t="s">
        <v>32</v>
      </c>
      <c r="CW3" s="4" t="s">
        <v>25</v>
      </c>
      <c r="CX3" s="4" t="s">
        <v>33</v>
      </c>
      <c r="CY3" s="4" t="s">
        <v>27</v>
      </c>
      <c r="CZ3" s="4" t="s">
        <v>28</v>
      </c>
      <c r="DA3" s="4" t="s">
        <v>29</v>
      </c>
      <c r="DB3" s="4" t="s">
        <v>30</v>
      </c>
      <c r="DC3" s="4" t="s">
        <v>31</v>
      </c>
      <c r="DD3" s="4" t="s">
        <v>32</v>
      </c>
      <c r="DE3" s="5" t="s">
        <v>25</v>
      </c>
      <c r="DF3" s="5" t="s">
        <v>33</v>
      </c>
      <c r="DG3" s="5" t="s">
        <v>27</v>
      </c>
      <c r="DH3" s="6" t="s">
        <v>28</v>
      </c>
      <c r="DI3" s="6" t="s">
        <v>29</v>
      </c>
      <c r="DJ3" s="6" t="s">
        <v>30</v>
      </c>
      <c r="DK3" s="6" t="s">
        <v>31</v>
      </c>
      <c r="DL3" s="6" t="s">
        <v>32</v>
      </c>
      <c r="DM3" s="4" t="s">
        <v>25</v>
      </c>
      <c r="DN3" s="4" t="s">
        <v>33</v>
      </c>
      <c r="DO3" s="4" t="s">
        <v>27</v>
      </c>
      <c r="DP3" s="4" t="s">
        <v>28</v>
      </c>
      <c r="DQ3" s="4" t="s">
        <v>29</v>
      </c>
      <c r="DR3" s="4" t="s">
        <v>30</v>
      </c>
      <c r="DS3" s="4" t="s">
        <v>31</v>
      </c>
      <c r="DT3" s="4" t="s">
        <v>32</v>
      </c>
      <c r="DU3" s="5" t="s">
        <v>25</v>
      </c>
      <c r="DV3" s="5" t="s">
        <v>33</v>
      </c>
      <c r="DW3" s="5" t="s">
        <v>27</v>
      </c>
      <c r="DX3" s="6" t="s">
        <v>28</v>
      </c>
      <c r="DY3" s="6" t="s">
        <v>29</v>
      </c>
      <c r="DZ3" s="6" t="s">
        <v>30</v>
      </c>
      <c r="EA3" s="6" t="s">
        <v>31</v>
      </c>
      <c r="EB3" s="6" t="s">
        <v>32</v>
      </c>
      <c r="EC3" s="4" t="s">
        <v>25</v>
      </c>
      <c r="ED3" s="4" t="s">
        <v>33</v>
      </c>
      <c r="EE3" s="4" t="s">
        <v>27</v>
      </c>
      <c r="EF3" s="4" t="s">
        <v>28</v>
      </c>
      <c r="EG3" s="4" t="s">
        <v>29</v>
      </c>
      <c r="EH3" s="4" t="s">
        <v>30</v>
      </c>
      <c r="EI3" s="4" t="s">
        <v>31</v>
      </c>
      <c r="EJ3" s="4" t="s">
        <v>32</v>
      </c>
      <c r="EK3" s="5" t="s">
        <v>25</v>
      </c>
      <c r="EL3" s="5" t="s">
        <v>33</v>
      </c>
      <c r="EM3" s="5" t="s">
        <v>27</v>
      </c>
      <c r="EN3" s="6" t="s">
        <v>28</v>
      </c>
      <c r="EO3" s="6" t="s">
        <v>29</v>
      </c>
      <c r="EP3" s="6" t="s">
        <v>30</v>
      </c>
      <c r="EQ3" s="6" t="s">
        <v>31</v>
      </c>
      <c r="ER3" s="6" t="s">
        <v>32</v>
      </c>
      <c r="ES3" s="4" t="s">
        <v>25</v>
      </c>
      <c r="ET3" s="4" t="s">
        <v>33</v>
      </c>
      <c r="EU3" s="4" t="s">
        <v>27</v>
      </c>
      <c r="EV3" s="4" t="s">
        <v>28</v>
      </c>
      <c r="EW3" s="4" t="s">
        <v>29</v>
      </c>
      <c r="EX3" s="4" t="s">
        <v>30</v>
      </c>
      <c r="EY3" s="4" t="s">
        <v>31</v>
      </c>
      <c r="EZ3" s="4" t="s">
        <v>32</v>
      </c>
      <c r="FA3" s="5" t="s">
        <v>25</v>
      </c>
      <c r="FB3" s="5" t="s">
        <v>33</v>
      </c>
      <c r="FC3" s="5" t="s">
        <v>27</v>
      </c>
      <c r="FD3" s="6" t="s">
        <v>28</v>
      </c>
      <c r="FE3" s="6" t="s">
        <v>29</v>
      </c>
      <c r="FF3" s="6" t="s">
        <v>30</v>
      </c>
      <c r="FG3" s="6" t="s">
        <v>31</v>
      </c>
      <c r="FH3" s="6" t="s">
        <v>32</v>
      </c>
    </row>
    <row r="4" spans="1:164">
      <c r="A4" s="8" t="s">
        <v>34</v>
      </c>
      <c r="B4" s="3">
        <v>80</v>
      </c>
      <c r="C4" s="3">
        <v>40</v>
      </c>
      <c r="D4" s="3">
        <f t="shared" ref="D4:D9" si="0">B4+C4</f>
        <v>120</v>
      </c>
      <c r="E4" s="9">
        <v>12</v>
      </c>
      <c r="F4" s="9">
        <f>E4*5</f>
        <v>60</v>
      </c>
      <c r="G4" s="10">
        <f>30000/1000000</f>
        <v>0.03</v>
      </c>
      <c r="H4" s="11">
        <f>E4*G4</f>
        <v>0.36</v>
      </c>
      <c r="I4" s="9">
        <v>3</v>
      </c>
      <c r="J4" s="9">
        <f>H4*5</f>
        <v>1.7999999999999998</v>
      </c>
      <c r="K4" s="9">
        <f>D4+J4</f>
        <v>121.8</v>
      </c>
      <c r="L4" s="11">
        <f>D4+F4*G4+I4*5</f>
        <v>136.80000000000001</v>
      </c>
      <c r="M4" s="3">
        <v>15</v>
      </c>
      <c r="N4" s="3">
        <f>M4*5</f>
        <v>75</v>
      </c>
      <c r="O4" s="3">
        <f>G4</f>
        <v>0.03</v>
      </c>
      <c r="P4" s="3">
        <f>M4*O4</f>
        <v>0.44999999999999996</v>
      </c>
      <c r="Q4" s="3">
        <f>I4</f>
        <v>3</v>
      </c>
      <c r="R4" s="12">
        <f>P4*5+J4</f>
        <v>4.05</v>
      </c>
      <c r="S4" s="12">
        <f>R4+D4</f>
        <v>124.05</v>
      </c>
      <c r="T4" s="3">
        <f>L4+P4*5+Q4*5</f>
        <v>154.05000000000001</v>
      </c>
      <c r="U4" s="9">
        <v>30</v>
      </c>
      <c r="V4" s="9">
        <f>U4*10</f>
        <v>300</v>
      </c>
      <c r="W4" s="9">
        <f>26500/1000000</f>
        <v>2.6499999999999999E-2</v>
      </c>
      <c r="X4" s="11">
        <f>U4*W4</f>
        <v>0.79499999999999993</v>
      </c>
      <c r="Y4" s="9">
        <f>Q4</f>
        <v>3</v>
      </c>
      <c r="Z4" s="9">
        <f>X4*10+R4</f>
        <v>12</v>
      </c>
      <c r="AA4" s="9">
        <f t="shared" ref="AA4:AA14" si="1">Z4+D4</f>
        <v>132</v>
      </c>
      <c r="AB4" s="11">
        <f>T4+X4*10+Y4*10</f>
        <v>192</v>
      </c>
      <c r="AC4" s="13">
        <v>50</v>
      </c>
      <c r="AD4" s="13">
        <f>AC4*10</f>
        <v>500</v>
      </c>
      <c r="AE4" s="13">
        <f>26500/1000000</f>
        <v>2.6499999999999999E-2</v>
      </c>
      <c r="AF4" s="14">
        <f>AC4*AE4</f>
        <v>1.325</v>
      </c>
      <c r="AG4" s="13">
        <f>Y4</f>
        <v>3</v>
      </c>
      <c r="AH4" s="13">
        <f t="shared" ref="AH4:AH14" si="2">AF4*10+Z4</f>
        <v>25.25</v>
      </c>
      <c r="AI4" s="13">
        <f t="shared" ref="AI4:AI14" si="3">AH4+D4</f>
        <v>145.25</v>
      </c>
      <c r="AJ4" s="13">
        <f t="shared" ref="AJ4:AJ14" si="4">AB4+AF4*10+AG4*10</f>
        <v>235.25</v>
      </c>
      <c r="AK4" s="9">
        <v>70</v>
      </c>
      <c r="AL4" s="9">
        <f>AK4*10</f>
        <v>700</v>
      </c>
      <c r="AM4" s="9">
        <f>26500/1000000</f>
        <v>2.6499999999999999E-2</v>
      </c>
      <c r="AN4" s="11">
        <f>AK4*AM4</f>
        <v>1.855</v>
      </c>
      <c r="AO4" s="9">
        <v>3</v>
      </c>
      <c r="AP4" s="11">
        <f>AN4*10+AH4</f>
        <v>43.8</v>
      </c>
      <c r="AQ4" s="11">
        <f t="shared" ref="AQ4:AQ14" si="5">AP4+D4</f>
        <v>163.80000000000001</v>
      </c>
      <c r="AR4" s="11">
        <f t="shared" ref="AR4:AR14" si="6">AJ4+AN4*10+AO4*10</f>
        <v>283.8</v>
      </c>
      <c r="AS4" s="13">
        <v>90</v>
      </c>
      <c r="AT4" s="13">
        <f>AS4*10</f>
        <v>900</v>
      </c>
      <c r="AU4" s="13">
        <f>26500/1000000</f>
        <v>2.6499999999999999E-2</v>
      </c>
      <c r="AV4" s="14">
        <f>AS4*AU4</f>
        <v>2.3849999999999998</v>
      </c>
      <c r="AW4" s="13">
        <f>AO4</f>
        <v>3</v>
      </c>
      <c r="AX4" s="13">
        <f>AV4*10+AP4</f>
        <v>67.649999999999991</v>
      </c>
      <c r="AY4" s="13">
        <f t="shared" ref="AY4:AY14" si="7">AX4+D4</f>
        <v>187.64999999999998</v>
      </c>
      <c r="AZ4" s="13">
        <f t="shared" ref="AZ4:AZ14" si="8">AR4+AV4*10+AW4*10</f>
        <v>337.65000000000003</v>
      </c>
      <c r="BA4" s="9">
        <v>100</v>
      </c>
      <c r="BB4" s="9">
        <f>BA4*10</f>
        <v>1000</v>
      </c>
      <c r="BC4" s="9">
        <f>26500/1000000</f>
        <v>2.6499999999999999E-2</v>
      </c>
      <c r="BD4" s="11">
        <f>BA4*BC4</f>
        <v>2.65</v>
      </c>
      <c r="BE4" s="9">
        <f>AW4</f>
        <v>3</v>
      </c>
      <c r="BF4" s="11">
        <f>BD4*10+AX4</f>
        <v>94.149999999999991</v>
      </c>
      <c r="BG4" s="11">
        <f t="shared" ref="BG4:BG14" si="9">BF4+D4</f>
        <v>214.14999999999998</v>
      </c>
      <c r="BH4" s="11">
        <f t="shared" ref="BH4:BH14" si="10">AZ4+BD4*10+BE4*10</f>
        <v>394.15000000000003</v>
      </c>
      <c r="BI4" s="3">
        <v>90</v>
      </c>
      <c r="BJ4" s="3">
        <f>BI4*10</f>
        <v>900</v>
      </c>
      <c r="BK4" s="12">
        <f>26500/1000000</f>
        <v>2.6499999999999999E-2</v>
      </c>
      <c r="BL4" s="14">
        <f>BI4*BK4</f>
        <v>2.3849999999999998</v>
      </c>
      <c r="BM4" s="3">
        <v>2</v>
      </c>
      <c r="BN4" s="15">
        <f>BL4*10+BF4</f>
        <v>117.99999999999999</v>
      </c>
      <c r="BO4" s="15">
        <f t="shared" ref="BO4:BO14" si="11">BN4+D4</f>
        <v>238</v>
      </c>
      <c r="BP4" s="16">
        <f t="shared" ref="BP4:BP14" si="12">BH4+BL4*10+BM4*10</f>
        <v>438.00000000000006</v>
      </c>
      <c r="BQ4" s="9">
        <v>90</v>
      </c>
      <c r="BR4" s="9">
        <f>BQ4*10</f>
        <v>900</v>
      </c>
      <c r="BS4" s="9">
        <f>26500/1000000</f>
        <v>2.6499999999999999E-2</v>
      </c>
      <c r="BT4" s="11">
        <f>BQ4*BS4</f>
        <v>2.3849999999999998</v>
      </c>
      <c r="BU4" s="9">
        <f>BM4</f>
        <v>2</v>
      </c>
      <c r="BV4" s="11">
        <f>BT4*10+BN4</f>
        <v>141.85</v>
      </c>
      <c r="BW4" s="11">
        <f t="shared" ref="BW4:BW14" si="13">BV4+D4</f>
        <v>261.85000000000002</v>
      </c>
      <c r="BX4" s="11">
        <f t="shared" ref="BX4:BX14" si="14">BP4+BT4*10+BU4*10</f>
        <v>481.85000000000008</v>
      </c>
      <c r="BY4" s="3">
        <v>90</v>
      </c>
      <c r="BZ4" s="3">
        <f>BY4*10</f>
        <v>900</v>
      </c>
      <c r="CA4" s="12">
        <f>26500/1000000</f>
        <v>2.6499999999999999E-2</v>
      </c>
      <c r="CB4" s="11">
        <f>BY4*CA4</f>
        <v>2.3849999999999998</v>
      </c>
      <c r="CC4" s="3">
        <f>BU4</f>
        <v>2</v>
      </c>
      <c r="CD4" s="15">
        <f>CB4*10+BV4</f>
        <v>165.7</v>
      </c>
      <c r="CE4" s="15">
        <f t="shared" ref="CE4:CE14" si="15">CD4+D4</f>
        <v>285.7</v>
      </c>
      <c r="CF4" s="16">
        <f t="shared" ref="CF4:CF14" si="16">BX4+CB4*10+CC4*10</f>
        <v>525.70000000000005</v>
      </c>
      <c r="CG4" s="9">
        <v>100</v>
      </c>
      <c r="CH4" s="9">
        <f>CG4*10</f>
        <v>1000</v>
      </c>
      <c r="CI4" s="9">
        <f>26500/1000000</f>
        <v>2.6499999999999999E-2</v>
      </c>
      <c r="CJ4" s="11">
        <f>CG4*CI4</f>
        <v>2.65</v>
      </c>
      <c r="CK4" s="9">
        <f>CC4</f>
        <v>2</v>
      </c>
      <c r="CL4" s="11">
        <f>CJ4*10+CD4</f>
        <v>192.2</v>
      </c>
      <c r="CM4" s="11">
        <f t="shared" ref="CM4:CM14" si="17">CL4+D4</f>
        <v>312.2</v>
      </c>
      <c r="CN4" s="11">
        <f t="shared" ref="CN4:CN14" si="18">CF4+CJ4*10+CK4*10</f>
        <v>572.20000000000005</v>
      </c>
      <c r="CO4" s="3">
        <v>100</v>
      </c>
      <c r="CP4" s="3">
        <f>CO4*10</f>
        <v>1000</v>
      </c>
      <c r="CQ4" s="12">
        <f>26500/1000000</f>
        <v>2.6499999999999999E-2</v>
      </c>
      <c r="CR4" s="11">
        <f>CO4*CQ4</f>
        <v>2.65</v>
      </c>
      <c r="CS4" s="3">
        <f>CK4</f>
        <v>2</v>
      </c>
      <c r="CT4" s="15">
        <f>CR4*10+CL4</f>
        <v>218.7</v>
      </c>
      <c r="CU4" s="15">
        <f t="shared" ref="CU4:CU14" si="19">CT4+D4</f>
        <v>338.7</v>
      </c>
      <c r="CV4" s="16">
        <f t="shared" ref="CV4:CV14" si="20">CN4+CR4*10+CS4*10</f>
        <v>618.70000000000005</v>
      </c>
      <c r="CW4" s="9">
        <v>105</v>
      </c>
      <c r="CX4" s="9">
        <f>CW4*10</f>
        <v>1050</v>
      </c>
      <c r="CY4" s="9">
        <f>26500/1000000</f>
        <v>2.6499999999999999E-2</v>
      </c>
      <c r="CZ4" s="11">
        <f>CW4*CY4</f>
        <v>2.7824999999999998</v>
      </c>
      <c r="DA4" s="9">
        <f>CS4</f>
        <v>2</v>
      </c>
      <c r="DB4" s="11">
        <f>CZ4*10+CT4</f>
        <v>246.52499999999998</v>
      </c>
      <c r="DC4" s="11">
        <f t="shared" ref="DC4:DC14" si="21">DB4+D4</f>
        <v>366.52499999999998</v>
      </c>
      <c r="DD4" s="11">
        <f t="shared" ref="DD4:DD14" si="22">CV4+CZ4*10+DA4*10</f>
        <v>666.52500000000009</v>
      </c>
      <c r="DE4" s="3">
        <v>110</v>
      </c>
      <c r="DF4" s="3">
        <f>DE4*10</f>
        <v>1100</v>
      </c>
      <c r="DG4" s="12">
        <f>26500/1000000</f>
        <v>2.6499999999999999E-2</v>
      </c>
      <c r="DH4" s="14">
        <f>DE4*DG4</f>
        <v>2.915</v>
      </c>
      <c r="DI4" s="3">
        <v>1</v>
      </c>
      <c r="DJ4" s="15">
        <f>DH4*10+DB4</f>
        <v>275.67499999999995</v>
      </c>
      <c r="DK4" s="15">
        <f t="shared" ref="DK4:DK14" si="23">DJ4+D4</f>
        <v>395.67499999999995</v>
      </c>
      <c r="DL4" s="16">
        <f t="shared" ref="DL4:DL14" si="24">DD4+DH4*10+DI4*10</f>
        <v>705.67500000000007</v>
      </c>
      <c r="DM4" s="9">
        <v>115</v>
      </c>
      <c r="DN4" s="9">
        <f>DM4*10</f>
        <v>1150</v>
      </c>
      <c r="DO4" s="9">
        <f>26500/1000000</f>
        <v>2.6499999999999999E-2</v>
      </c>
      <c r="DP4" s="11">
        <f>DM4*DO4</f>
        <v>3.0474999999999999</v>
      </c>
      <c r="DQ4" s="9">
        <f>DI4</f>
        <v>1</v>
      </c>
      <c r="DR4" s="11">
        <f>DP4*10+DJ4</f>
        <v>306.14999999999998</v>
      </c>
      <c r="DS4" s="11">
        <f t="shared" ref="DS4:DS14" si="25">DR4+D4</f>
        <v>426.15</v>
      </c>
      <c r="DT4" s="11">
        <f t="shared" ref="DT4:DT14" si="26">DL4+DP4*10+DQ4*10</f>
        <v>746.15000000000009</v>
      </c>
      <c r="DU4" s="3">
        <v>115</v>
      </c>
      <c r="DV4" s="13">
        <f>DU4*10</f>
        <v>1150</v>
      </c>
      <c r="DW4" s="13">
        <f>26500/1000000</f>
        <v>2.6499999999999999E-2</v>
      </c>
      <c r="DX4" s="14">
        <f>DU4*DW4</f>
        <v>3.0474999999999999</v>
      </c>
      <c r="DY4" s="13">
        <f>DQ4</f>
        <v>1</v>
      </c>
      <c r="DZ4" s="14">
        <f>DX4*10+DR4</f>
        <v>336.625</v>
      </c>
      <c r="EA4" s="14">
        <f t="shared" ref="EA4:EA14" si="27">DZ4+D4</f>
        <v>456.625</v>
      </c>
      <c r="EB4" s="14">
        <f t="shared" ref="EB4:EB14" si="28">DT4+DX4*10+DY4*10</f>
        <v>786.62500000000011</v>
      </c>
      <c r="EC4" s="9">
        <v>120</v>
      </c>
      <c r="ED4" s="9">
        <f>EC4*10</f>
        <v>1200</v>
      </c>
      <c r="EE4" s="9">
        <f>26500/1000000</f>
        <v>2.6499999999999999E-2</v>
      </c>
      <c r="EF4" s="9">
        <f>EC4*EE4</f>
        <v>3.1799999999999997</v>
      </c>
      <c r="EG4" s="9">
        <f>DY4</f>
        <v>1</v>
      </c>
      <c r="EH4" s="11">
        <f>EF4*10+DZ4</f>
        <v>368.42500000000001</v>
      </c>
      <c r="EI4" s="11">
        <f t="shared" ref="EI4:EI14" si="29">EH4+D4</f>
        <v>488.42500000000001</v>
      </c>
      <c r="EJ4" s="11">
        <f t="shared" ref="EJ4:EJ14" si="30">EB4+EF4*10+EG4*10</f>
        <v>828.42500000000007</v>
      </c>
      <c r="EK4" s="13">
        <v>120</v>
      </c>
      <c r="EL4" s="13">
        <f>EK4*10</f>
        <v>1200</v>
      </c>
      <c r="EM4" s="13">
        <f>21000/1000000</f>
        <v>2.1000000000000001E-2</v>
      </c>
      <c r="EN4" s="14">
        <f>EK4*EM4</f>
        <v>2.52</v>
      </c>
      <c r="EO4" s="13">
        <f>EG4</f>
        <v>1</v>
      </c>
      <c r="EP4" s="14">
        <f>EN4*10+EH4</f>
        <v>393.625</v>
      </c>
      <c r="EQ4" s="14">
        <f t="shared" ref="EQ4:EQ14" si="31">EP4+D4</f>
        <v>513.625</v>
      </c>
      <c r="ER4" s="14">
        <f t="shared" ref="ER4:ER14" si="32">EJ4+EN4*10+EO4*10</f>
        <v>863.62500000000011</v>
      </c>
      <c r="ES4" s="9">
        <v>125</v>
      </c>
      <c r="ET4" s="9">
        <f>ES4*10</f>
        <v>1250</v>
      </c>
      <c r="EU4" s="9">
        <f>21000/1000000</f>
        <v>2.1000000000000001E-2</v>
      </c>
      <c r="EV4" s="11">
        <f>ES4*EU4</f>
        <v>2.625</v>
      </c>
      <c r="EW4" s="9">
        <f>EO4</f>
        <v>1</v>
      </c>
      <c r="EX4" s="11">
        <f>EV4*10+EP4</f>
        <v>419.875</v>
      </c>
      <c r="EY4" s="11">
        <f t="shared" ref="EY4:EY14" si="33">EX4+D4</f>
        <v>539.875</v>
      </c>
      <c r="EZ4" s="11">
        <f t="shared" ref="EZ4:EZ14" si="34">ER4+EV4*10+EW4*10</f>
        <v>899.87500000000011</v>
      </c>
      <c r="FA4" s="13">
        <v>130</v>
      </c>
      <c r="FB4" s="13">
        <f>FA4*10</f>
        <v>1300</v>
      </c>
      <c r="FC4" s="13">
        <f>21000/1000000</f>
        <v>2.1000000000000001E-2</v>
      </c>
      <c r="FD4" s="14">
        <f>FA4*FC4</f>
        <v>2.73</v>
      </c>
      <c r="FE4" s="13">
        <f>EW4</f>
        <v>1</v>
      </c>
      <c r="FF4" s="14">
        <f>FD4*10+EX4</f>
        <v>447.17500000000001</v>
      </c>
      <c r="FG4" s="14">
        <f t="shared" ref="FG4:FG14" si="35">FF4+D4</f>
        <v>567.17499999999995</v>
      </c>
      <c r="FH4" s="14">
        <f t="shared" ref="FH4:FH14" si="36">EZ4+FD4*10+FE4*10</f>
        <v>937.17500000000007</v>
      </c>
    </row>
    <row r="5" spans="1:164">
      <c r="A5" s="8" t="s">
        <v>35</v>
      </c>
      <c r="B5" s="3">
        <v>60</v>
      </c>
      <c r="C5" s="3">
        <v>40</v>
      </c>
      <c r="D5" s="3">
        <f t="shared" si="0"/>
        <v>100</v>
      </c>
      <c r="E5" s="9">
        <v>12</v>
      </c>
      <c r="F5" s="9">
        <f t="shared" ref="F5:F14" si="37">E5*5</f>
        <v>60</v>
      </c>
      <c r="G5" s="10">
        <f>36000/1000000</f>
        <v>3.5999999999999997E-2</v>
      </c>
      <c r="H5" s="11">
        <f t="shared" ref="H5:H14" si="38">E5*G5</f>
        <v>0.43199999999999994</v>
      </c>
      <c r="I5" s="9">
        <v>3</v>
      </c>
      <c r="J5" s="9">
        <f t="shared" ref="J5:J14" si="39">H5*5</f>
        <v>2.1599999999999997</v>
      </c>
      <c r="K5" s="9">
        <f t="shared" ref="K5:K14" si="40">D5+J5</f>
        <v>102.16</v>
      </c>
      <c r="L5" s="11">
        <f t="shared" ref="L5:L14" si="41">D5+F5*G5+I5*5</f>
        <v>117.16</v>
      </c>
      <c r="M5" s="3">
        <v>20</v>
      </c>
      <c r="N5" s="3">
        <f t="shared" ref="N5:N14" si="42">M5*5</f>
        <v>100</v>
      </c>
      <c r="O5" s="3">
        <f t="shared" ref="O5:O14" si="43">G5</f>
        <v>3.5999999999999997E-2</v>
      </c>
      <c r="P5" s="3">
        <f t="shared" ref="P5:P14" si="44">M5*O5</f>
        <v>0.72</v>
      </c>
      <c r="Q5" s="3">
        <f t="shared" ref="Q5:Q14" si="45">I5</f>
        <v>3</v>
      </c>
      <c r="R5" s="12">
        <f t="shared" ref="R5:R14" si="46">P5*5+J5</f>
        <v>5.76</v>
      </c>
      <c r="S5" s="12">
        <f t="shared" ref="S5:S14" si="47">R5+D5</f>
        <v>105.76</v>
      </c>
      <c r="T5" s="3">
        <f t="shared" ref="T5:T14" si="48">L5+P5*5+Q5*5</f>
        <v>135.76</v>
      </c>
      <c r="U5" s="9">
        <v>28</v>
      </c>
      <c r="V5" s="9">
        <f t="shared" ref="V5:V14" si="49">U5*10</f>
        <v>280</v>
      </c>
      <c r="W5" s="9">
        <f>32500/1000000</f>
        <v>3.2500000000000001E-2</v>
      </c>
      <c r="X5" s="11">
        <f t="shared" ref="X5:X12" si="50">U5*W5</f>
        <v>0.91</v>
      </c>
      <c r="Y5" s="9">
        <f t="shared" ref="Y5:Y14" si="51">Q5</f>
        <v>3</v>
      </c>
      <c r="Z5" s="9">
        <f t="shared" ref="Z5:Z14" si="52">X5*10+R5</f>
        <v>14.86</v>
      </c>
      <c r="AA5" s="9">
        <f t="shared" si="1"/>
        <v>114.86</v>
      </c>
      <c r="AB5" s="11">
        <f t="shared" ref="AB5:AB14" si="53">T5+X5*10+Y5*10</f>
        <v>174.85999999999999</v>
      </c>
      <c r="AC5" s="13">
        <v>36</v>
      </c>
      <c r="AD5" s="13">
        <f t="shared" ref="AD5:AD14" si="54">AC5*10</f>
        <v>360</v>
      </c>
      <c r="AE5" s="13">
        <f>32500/1000000</f>
        <v>3.2500000000000001E-2</v>
      </c>
      <c r="AF5" s="14">
        <f t="shared" ref="AF5:AF14" si="55">AC5*AE5</f>
        <v>1.17</v>
      </c>
      <c r="AG5" s="13">
        <f t="shared" ref="AG5:AG14" si="56">Y5</f>
        <v>3</v>
      </c>
      <c r="AH5" s="13">
        <f t="shared" si="2"/>
        <v>26.56</v>
      </c>
      <c r="AI5" s="13">
        <f t="shared" si="3"/>
        <v>126.56</v>
      </c>
      <c r="AJ5" s="13">
        <f t="shared" si="4"/>
        <v>216.55999999999997</v>
      </c>
      <c r="AK5" s="9">
        <v>49</v>
      </c>
      <c r="AL5" s="9">
        <f t="shared" ref="AL5:AL14" si="57">AK5*10</f>
        <v>490</v>
      </c>
      <c r="AM5" s="9">
        <f>32500/1000000</f>
        <v>3.2500000000000001E-2</v>
      </c>
      <c r="AN5" s="11">
        <f t="shared" ref="AN5:AN14" si="58">AK5*AM5</f>
        <v>1.5925</v>
      </c>
      <c r="AO5" s="9">
        <v>3</v>
      </c>
      <c r="AP5" s="11">
        <f t="shared" ref="AP5:AP14" si="59">AN5*10+AH5</f>
        <v>42.484999999999999</v>
      </c>
      <c r="AQ5" s="11">
        <f t="shared" si="5"/>
        <v>142.48500000000001</v>
      </c>
      <c r="AR5" s="11">
        <f t="shared" si="6"/>
        <v>262.48500000000001</v>
      </c>
      <c r="AS5" s="13">
        <v>52</v>
      </c>
      <c r="AT5" s="13">
        <f t="shared" ref="AT5:AT14" si="60">AS5*10</f>
        <v>520</v>
      </c>
      <c r="AU5" s="13">
        <f>32500/1000000</f>
        <v>3.2500000000000001E-2</v>
      </c>
      <c r="AV5" s="14">
        <f t="shared" ref="AV5:AV14" si="61">AS5*AU5</f>
        <v>1.69</v>
      </c>
      <c r="AW5" s="13">
        <f t="shared" ref="AW5:AW14" si="62">AO5</f>
        <v>3</v>
      </c>
      <c r="AX5" s="13">
        <f t="shared" ref="AX5:AX14" si="63">AV5*10+AP5</f>
        <v>59.384999999999998</v>
      </c>
      <c r="AY5" s="13">
        <f t="shared" si="7"/>
        <v>159.38499999999999</v>
      </c>
      <c r="AZ5" s="13">
        <f t="shared" si="8"/>
        <v>309.38499999999999</v>
      </c>
      <c r="BA5" s="9">
        <v>57</v>
      </c>
      <c r="BB5" s="9">
        <f t="shared" ref="BB5:BB14" si="64">BA5*10</f>
        <v>570</v>
      </c>
      <c r="BC5" s="9">
        <f>32500/1000000</f>
        <v>3.2500000000000001E-2</v>
      </c>
      <c r="BD5" s="11">
        <f t="shared" ref="BD5:BD14" si="65">BA5*BC5</f>
        <v>1.8525</v>
      </c>
      <c r="BE5" s="9">
        <f t="shared" ref="BE5:BE14" si="66">AW5</f>
        <v>3</v>
      </c>
      <c r="BF5" s="11">
        <f t="shared" ref="BF5:BF14" si="67">BD5*10+AX5</f>
        <v>77.91</v>
      </c>
      <c r="BG5" s="11">
        <f t="shared" si="9"/>
        <v>177.91</v>
      </c>
      <c r="BH5" s="11">
        <f t="shared" si="10"/>
        <v>357.90999999999997</v>
      </c>
      <c r="BI5" s="3">
        <v>59</v>
      </c>
      <c r="BJ5" s="3">
        <f t="shared" ref="BJ5:BJ14" si="68">BI5*10</f>
        <v>590</v>
      </c>
      <c r="BK5" s="12">
        <f>29500/1000000</f>
        <v>2.9499999999999998E-2</v>
      </c>
      <c r="BL5" s="14">
        <f t="shared" ref="BL5:BL14" si="69">BI5*BK5</f>
        <v>1.7404999999999999</v>
      </c>
      <c r="BM5" s="3">
        <v>2</v>
      </c>
      <c r="BN5" s="15">
        <f t="shared" ref="BN5:BN14" si="70">BL5*10+BF5</f>
        <v>95.314999999999998</v>
      </c>
      <c r="BO5" s="15">
        <f t="shared" si="11"/>
        <v>195.315</v>
      </c>
      <c r="BP5" s="16">
        <f t="shared" si="12"/>
        <v>395.31499999999994</v>
      </c>
      <c r="BQ5" s="9">
        <v>61</v>
      </c>
      <c r="BR5" s="9">
        <f t="shared" ref="BR5:BR14" si="71">BQ5*10</f>
        <v>610</v>
      </c>
      <c r="BS5" s="9">
        <f>29500/1000000</f>
        <v>2.9499999999999998E-2</v>
      </c>
      <c r="BT5" s="11">
        <f t="shared" ref="BT5:BT14" si="72">BQ5*BS5</f>
        <v>1.7994999999999999</v>
      </c>
      <c r="BU5" s="9">
        <f t="shared" ref="BU5:BU14" si="73">BM5</f>
        <v>2</v>
      </c>
      <c r="BV5" s="11">
        <f t="shared" ref="BV5:BV14" si="74">BT5*10+BN5</f>
        <v>113.31</v>
      </c>
      <c r="BW5" s="11">
        <f t="shared" si="13"/>
        <v>213.31</v>
      </c>
      <c r="BX5" s="11">
        <f t="shared" si="14"/>
        <v>433.30999999999995</v>
      </c>
      <c r="BY5" s="3">
        <v>61</v>
      </c>
      <c r="BZ5" s="3">
        <f t="shared" ref="BZ5:BZ14" si="75">BY5*10</f>
        <v>610</v>
      </c>
      <c r="CA5" s="12">
        <f>29500/1000000</f>
        <v>2.9499999999999998E-2</v>
      </c>
      <c r="CB5" s="11">
        <f t="shared" ref="CB5:CB14" si="76">BY5*CA5</f>
        <v>1.7994999999999999</v>
      </c>
      <c r="CC5" s="3">
        <f t="shared" ref="CC5:CC13" si="77">BU5</f>
        <v>2</v>
      </c>
      <c r="CD5" s="15">
        <f t="shared" ref="CD5:CD14" si="78">CB5*10+BV5</f>
        <v>131.30500000000001</v>
      </c>
      <c r="CE5" s="15">
        <f t="shared" si="15"/>
        <v>231.30500000000001</v>
      </c>
      <c r="CF5" s="16">
        <f t="shared" si="16"/>
        <v>471.30499999999995</v>
      </c>
      <c r="CG5" s="9">
        <v>63</v>
      </c>
      <c r="CH5" s="9">
        <f t="shared" ref="CH5:CH14" si="79">CG5*10</f>
        <v>630</v>
      </c>
      <c r="CI5" s="9">
        <f>29500/1000000</f>
        <v>2.9499999999999998E-2</v>
      </c>
      <c r="CJ5" s="11">
        <f t="shared" ref="CJ5:CJ14" si="80">CG5*CI5</f>
        <v>1.8584999999999998</v>
      </c>
      <c r="CK5" s="9">
        <f t="shared" ref="CK5:CK14" si="81">CC5</f>
        <v>2</v>
      </c>
      <c r="CL5" s="11">
        <f t="shared" ref="CL5:CL14" si="82">CJ5*10+CD5</f>
        <v>149.89000000000001</v>
      </c>
      <c r="CM5" s="11">
        <f t="shared" si="17"/>
        <v>249.89000000000001</v>
      </c>
      <c r="CN5" s="11">
        <f t="shared" si="18"/>
        <v>509.88999999999993</v>
      </c>
      <c r="CO5" s="3">
        <v>66</v>
      </c>
      <c r="CP5" s="3">
        <f t="shared" ref="CP5:CP14" si="83">CO5*10</f>
        <v>660</v>
      </c>
      <c r="CQ5" s="12">
        <f>29500/1000000</f>
        <v>2.9499999999999998E-2</v>
      </c>
      <c r="CR5" s="11">
        <f t="shared" ref="CR5:CR14" si="84">CO5*CQ5</f>
        <v>1.9469999999999998</v>
      </c>
      <c r="CS5" s="3">
        <f t="shared" ref="CS5:CS14" si="85">CK5</f>
        <v>2</v>
      </c>
      <c r="CT5" s="15">
        <f t="shared" ref="CT5:CT14" si="86">CR5*10+CL5</f>
        <v>169.36</v>
      </c>
      <c r="CU5" s="15">
        <f t="shared" si="19"/>
        <v>269.36</v>
      </c>
      <c r="CV5" s="16">
        <f t="shared" si="20"/>
        <v>549.3599999999999</v>
      </c>
      <c r="CW5" s="9">
        <v>66</v>
      </c>
      <c r="CX5" s="9">
        <f t="shared" ref="CX5:CX14" si="87">CW5*10</f>
        <v>660</v>
      </c>
      <c r="CY5" s="9">
        <f>29500/1000000</f>
        <v>2.9499999999999998E-2</v>
      </c>
      <c r="CZ5" s="11">
        <f t="shared" ref="CZ5:CZ14" si="88">CW5*CY5</f>
        <v>1.9469999999999998</v>
      </c>
      <c r="DA5" s="9">
        <f t="shared" ref="DA5:DA14" si="89">CS5</f>
        <v>2</v>
      </c>
      <c r="DB5" s="11">
        <f t="shared" ref="DB5:DB14" si="90">CZ5*10+CT5</f>
        <v>188.83</v>
      </c>
      <c r="DC5" s="11">
        <f t="shared" si="21"/>
        <v>288.83000000000004</v>
      </c>
      <c r="DD5" s="11">
        <f t="shared" si="22"/>
        <v>588.82999999999993</v>
      </c>
      <c r="DE5" s="3">
        <v>70</v>
      </c>
      <c r="DF5" s="3">
        <f t="shared" ref="DF5:DF14" si="91">DE5*10</f>
        <v>700</v>
      </c>
      <c r="DG5" s="12">
        <f>29500/1000000</f>
        <v>2.9499999999999998E-2</v>
      </c>
      <c r="DH5" s="14">
        <f t="shared" ref="DH5:DH14" si="92">DE5*DG5</f>
        <v>2.0649999999999999</v>
      </c>
      <c r="DI5" s="3">
        <v>1</v>
      </c>
      <c r="DJ5" s="15">
        <f t="shared" ref="DJ5:DJ14" si="93">DH5*10+DB5</f>
        <v>209.48000000000002</v>
      </c>
      <c r="DK5" s="15">
        <f t="shared" si="23"/>
        <v>309.48</v>
      </c>
      <c r="DL5" s="16">
        <f t="shared" si="24"/>
        <v>619.4799999999999</v>
      </c>
      <c r="DM5" s="9">
        <v>75</v>
      </c>
      <c r="DN5" s="9">
        <f t="shared" ref="DN5:DN14" si="94">DM5*10</f>
        <v>750</v>
      </c>
      <c r="DO5" s="9">
        <f>29500/1000000</f>
        <v>2.9499999999999998E-2</v>
      </c>
      <c r="DP5" s="11">
        <f t="shared" ref="DP5:DP14" si="95">DM5*DO5</f>
        <v>2.2124999999999999</v>
      </c>
      <c r="DQ5" s="9">
        <f t="shared" ref="DQ5:DQ14" si="96">DI5</f>
        <v>1</v>
      </c>
      <c r="DR5" s="11">
        <f t="shared" ref="DR5:DR14" si="97">DP5*10+DJ5</f>
        <v>231.60500000000002</v>
      </c>
      <c r="DS5" s="11">
        <f t="shared" si="25"/>
        <v>331.60500000000002</v>
      </c>
      <c r="DT5" s="11">
        <f t="shared" si="26"/>
        <v>651.6049999999999</v>
      </c>
      <c r="DU5" s="3">
        <v>85</v>
      </c>
      <c r="DV5" s="13">
        <f t="shared" ref="DV5:DV14" si="98">DU5*10</f>
        <v>850</v>
      </c>
      <c r="DW5" s="13">
        <f>29500/1000000</f>
        <v>2.9499999999999998E-2</v>
      </c>
      <c r="DX5" s="14">
        <f t="shared" ref="DX5:DX14" si="99">DU5*DW5</f>
        <v>2.5074999999999998</v>
      </c>
      <c r="DY5" s="13">
        <f t="shared" ref="DY5:DY14" si="100">DQ5</f>
        <v>1</v>
      </c>
      <c r="DZ5" s="14">
        <f t="shared" ref="DZ5:DZ14" si="101">DX5*10+DR5</f>
        <v>256.68</v>
      </c>
      <c r="EA5" s="14">
        <f t="shared" si="27"/>
        <v>356.68</v>
      </c>
      <c r="EB5" s="14">
        <f t="shared" si="28"/>
        <v>686.68</v>
      </c>
      <c r="EC5" s="9">
        <v>92</v>
      </c>
      <c r="ED5" s="9">
        <f t="shared" ref="ED5:ED14" si="102">EC5*10</f>
        <v>920</v>
      </c>
      <c r="EE5" s="9">
        <f>29500/1000000</f>
        <v>2.9499999999999998E-2</v>
      </c>
      <c r="EF5" s="9">
        <f t="shared" ref="EF5:EF14" si="103">EC5*EE5</f>
        <v>2.714</v>
      </c>
      <c r="EG5" s="9">
        <f t="shared" ref="EG5:EG14" si="104">DY5</f>
        <v>1</v>
      </c>
      <c r="EH5" s="11">
        <f t="shared" ref="EH5:EH14" si="105">EF5*10+DZ5</f>
        <v>283.82</v>
      </c>
      <c r="EI5" s="11">
        <f t="shared" si="29"/>
        <v>383.82</v>
      </c>
      <c r="EJ5" s="11">
        <f t="shared" si="30"/>
        <v>723.81999999999994</v>
      </c>
      <c r="EK5" s="13">
        <v>99</v>
      </c>
      <c r="EL5" s="13">
        <f t="shared" ref="EL5:EL14" si="106">EK5*10</f>
        <v>990</v>
      </c>
      <c r="EM5" s="13">
        <f>29500/1000000</f>
        <v>2.9499999999999998E-2</v>
      </c>
      <c r="EN5" s="14">
        <f t="shared" ref="EN5:EN14" si="107">EK5*EM5</f>
        <v>2.9204999999999997</v>
      </c>
      <c r="EO5" s="13">
        <f t="shared" ref="EO5:EO14" si="108">EG5</f>
        <v>1</v>
      </c>
      <c r="EP5" s="14">
        <f t="shared" ref="EP5:EP14" si="109">EN5*10+EH5</f>
        <v>313.02499999999998</v>
      </c>
      <c r="EQ5" s="14">
        <f t="shared" si="31"/>
        <v>413.02499999999998</v>
      </c>
      <c r="ER5" s="14">
        <f t="shared" si="32"/>
        <v>763.02499999999998</v>
      </c>
      <c r="ES5" s="9">
        <v>105</v>
      </c>
      <c r="ET5" s="9">
        <f t="shared" ref="ET5:ET14" si="110">ES5*10</f>
        <v>1050</v>
      </c>
      <c r="EU5" s="9">
        <f>29500/1000000</f>
        <v>2.9499999999999998E-2</v>
      </c>
      <c r="EV5" s="11">
        <f t="shared" ref="EV5:EV14" si="111">ES5*EU5</f>
        <v>3.0974999999999997</v>
      </c>
      <c r="EW5" s="9">
        <f t="shared" ref="EW5:EW14" si="112">EO5</f>
        <v>1</v>
      </c>
      <c r="EX5" s="11">
        <f t="shared" ref="EX5:EX14" si="113">EV5*10+EP5</f>
        <v>344</v>
      </c>
      <c r="EY5" s="11">
        <f t="shared" si="33"/>
        <v>444</v>
      </c>
      <c r="EZ5" s="11">
        <f t="shared" si="34"/>
        <v>804</v>
      </c>
      <c r="FA5" s="13">
        <v>110</v>
      </c>
      <c r="FB5" s="13">
        <f t="shared" ref="FB5:FB14" si="114">FA5*10</f>
        <v>1100</v>
      </c>
      <c r="FC5" s="13">
        <f>29500/1000000</f>
        <v>2.9499999999999998E-2</v>
      </c>
      <c r="FD5" s="14">
        <f t="shared" ref="FD5:FD14" si="115">FA5*FC5</f>
        <v>3.2449999999999997</v>
      </c>
      <c r="FE5" s="13">
        <f t="shared" ref="FE5:FE14" si="116">EW5</f>
        <v>1</v>
      </c>
      <c r="FF5" s="14">
        <f t="shared" ref="FF5:FF14" si="117">FD5*10+EX5</f>
        <v>376.45</v>
      </c>
      <c r="FG5" s="14">
        <f t="shared" si="35"/>
        <v>476.45</v>
      </c>
      <c r="FH5" s="14">
        <f t="shared" si="36"/>
        <v>846.45</v>
      </c>
    </row>
    <row r="6" spans="1:164">
      <c r="A6" s="8" t="s">
        <v>36</v>
      </c>
      <c r="B6" s="3">
        <v>100</v>
      </c>
      <c r="C6" s="3">
        <v>40</v>
      </c>
      <c r="D6" s="3">
        <f t="shared" si="0"/>
        <v>140</v>
      </c>
      <c r="E6" s="9">
        <v>12</v>
      </c>
      <c r="F6" s="9">
        <f t="shared" si="37"/>
        <v>60</v>
      </c>
      <c r="G6" s="10">
        <f t="shared" ref="G6:G12" si="118">36000/1000000</f>
        <v>3.5999999999999997E-2</v>
      </c>
      <c r="H6" s="11">
        <f t="shared" si="38"/>
        <v>0.43199999999999994</v>
      </c>
      <c r="I6" s="9">
        <v>3</v>
      </c>
      <c r="J6" s="9">
        <f t="shared" si="39"/>
        <v>2.1599999999999997</v>
      </c>
      <c r="K6" s="9">
        <f t="shared" si="40"/>
        <v>142.16</v>
      </c>
      <c r="L6" s="11">
        <f t="shared" si="41"/>
        <v>157.16</v>
      </c>
      <c r="M6" s="3">
        <v>15</v>
      </c>
      <c r="N6" s="3">
        <f t="shared" si="42"/>
        <v>75</v>
      </c>
      <c r="O6" s="3">
        <f t="shared" si="43"/>
        <v>3.5999999999999997E-2</v>
      </c>
      <c r="P6" s="3">
        <f t="shared" si="44"/>
        <v>0.53999999999999992</v>
      </c>
      <c r="Q6" s="3">
        <f t="shared" si="45"/>
        <v>3</v>
      </c>
      <c r="R6" s="12">
        <f t="shared" si="46"/>
        <v>4.8599999999999994</v>
      </c>
      <c r="S6" s="12">
        <f t="shared" si="47"/>
        <v>144.86000000000001</v>
      </c>
      <c r="T6" s="3">
        <f t="shared" si="48"/>
        <v>174.85999999999999</v>
      </c>
      <c r="U6" s="9">
        <v>30</v>
      </c>
      <c r="V6" s="9">
        <f t="shared" si="49"/>
        <v>300</v>
      </c>
      <c r="W6" s="9">
        <f t="shared" ref="W6:W14" si="119">32500/1000000</f>
        <v>3.2500000000000001E-2</v>
      </c>
      <c r="X6" s="11">
        <f t="shared" si="50"/>
        <v>0.97500000000000009</v>
      </c>
      <c r="Y6" s="9">
        <f t="shared" si="51"/>
        <v>3</v>
      </c>
      <c r="Z6" s="9">
        <f t="shared" si="52"/>
        <v>14.61</v>
      </c>
      <c r="AA6" s="9">
        <f t="shared" si="1"/>
        <v>154.61000000000001</v>
      </c>
      <c r="AB6" s="11">
        <f t="shared" si="53"/>
        <v>214.60999999999999</v>
      </c>
      <c r="AC6" s="13">
        <v>50</v>
      </c>
      <c r="AD6" s="13">
        <f t="shared" si="54"/>
        <v>500</v>
      </c>
      <c r="AE6" s="13">
        <f t="shared" ref="AE6:AE14" si="120">32500/1000000</f>
        <v>3.2500000000000001E-2</v>
      </c>
      <c r="AF6" s="14">
        <f t="shared" si="55"/>
        <v>1.625</v>
      </c>
      <c r="AG6" s="13">
        <f t="shared" si="56"/>
        <v>3</v>
      </c>
      <c r="AH6" s="13">
        <f t="shared" si="2"/>
        <v>30.86</v>
      </c>
      <c r="AI6" s="13">
        <f t="shared" si="3"/>
        <v>170.86</v>
      </c>
      <c r="AJ6" s="13">
        <f t="shared" si="4"/>
        <v>260.86</v>
      </c>
      <c r="AK6" s="9">
        <v>70</v>
      </c>
      <c r="AL6" s="9">
        <f t="shared" si="57"/>
        <v>700</v>
      </c>
      <c r="AM6" s="9">
        <f t="shared" ref="AM6:AM14" si="121">32500/1000000</f>
        <v>3.2500000000000001E-2</v>
      </c>
      <c r="AN6" s="11">
        <f t="shared" si="58"/>
        <v>2.2749999999999999</v>
      </c>
      <c r="AO6" s="9">
        <v>3</v>
      </c>
      <c r="AP6" s="11">
        <f t="shared" si="59"/>
        <v>53.61</v>
      </c>
      <c r="AQ6" s="11">
        <f t="shared" si="5"/>
        <v>193.61</v>
      </c>
      <c r="AR6" s="11">
        <f t="shared" si="6"/>
        <v>313.61</v>
      </c>
      <c r="AS6" s="13">
        <v>90</v>
      </c>
      <c r="AT6" s="13">
        <f t="shared" si="60"/>
        <v>900</v>
      </c>
      <c r="AU6" s="13">
        <f t="shared" ref="AU6:AU14" si="122">32500/1000000</f>
        <v>3.2500000000000001E-2</v>
      </c>
      <c r="AV6" s="14">
        <f t="shared" si="61"/>
        <v>2.9250000000000003</v>
      </c>
      <c r="AW6" s="13">
        <f t="shared" si="62"/>
        <v>3</v>
      </c>
      <c r="AX6" s="13">
        <f t="shared" si="63"/>
        <v>82.86</v>
      </c>
      <c r="AY6" s="13">
        <f t="shared" si="7"/>
        <v>222.86</v>
      </c>
      <c r="AZ6" s="13">
        <f t="shared" si="8"/>
        <v>372.86</v>
      </c>
      <c r="BA6" s="9">
        <v>100</v>
      </c>
      <c r="BB6" s="9">
        <f t="shared" si="64"/>
        <v>1000</v>
      </c>
      <c r="BC6" s="9">
        <f t="shared" ref="BC6:BC12" si="123">32500/1000000</f>
        <v>3.2500000000000001E-2</v>
      </c>
      <c r="BD6" s="11">
        <f t="shared" si="65"/>
        <v>3.25</v>
      </c>
      <c r="BE6" s="9">
        <f t="shared" si="66"/>
        <v>3</v>
      </c>
      <c r="BF6" s="11">
        <f t="shared" si="67"/>
        <v>115.36</v>
      </c>
      <c r="BG6" s="11">
        <f t="shared" si="9"/>
        <v>255.36</v>
      </c>
      <c r="BH6" s="11">
        <f t="shared" si="10"/>
        <v>435.36</v>
      </c>
      <c r="BI6" s="3">
        <v>90</v>
      </c>
      <c r="BJ6" s="3">
        <f t="shared" si="68"/>
        <v>900</v>
      </c>
      <c r="BK6" s="12">
        <f t="shared" ref="BK6:BK12" si="124">29500/1000000</f>
        <v>2.9499999999999998E-2</v>
      </c>
      <c r="BL6" s="14">
        <f t="shared" si="69"/>
        <v>2.6549999999999998</v>
      </c>
      <c r="BM6" s="3">
        <v>2</v>
      </c>
      <c r="BN6" s="15">
        <f t="shared" si="70"/>
        <v>141.91</v>
      </c>
      <c r="BO6" s="15">
        <f t="shared" si="11"/>
        <v>281.90999999999997</v>
      </c>
      <c r="BP6" s="16">
        <f t="shared" si="12"/>
        <v>481.91</v>
      </c>
      <c r="BQ6" s="9">
        <v>90</v>
      </c>
      <c r="BR6" s="9">
        <f t="shared" si="71"/>
        <v>900</v>
      </c>
      <c r="BS6" s="9">
        <f t="shared" ref="BS6:BS12" si="125">29500/1000000</f>
        <v>2.9499999999999998E-2</v>
      </c>
      <c r="BT6" s="11">
        <f t="shared" si="72"/>
        <v>2.6549999999999998</v>
      </c>
      <c r="BU6" s="9">
        <f t="shared" si="73"/>
        <v>2</v>
      </c>
      <c r="BV6" s="11">
        <f t="shared" si="74"/>
        <v>168.45999999999998</v>
      </c>
      <c r="BW6" s="11">
        <f t="shared" si="13"/>
        <v>308.45999999999998</v>
      </c>
      <c r="BX6" s="11">
        <f t="shared" si="14"/>
        <v>528.46</v>
      </c>
      <c r="BY6" s="3">
        <v>90</v>
      </c>
      <c r="BZ6" s="3">
        <f t="shared" si="75"/>
        <v>900</v>
      </c>
      <c r="CA6" s="12">
        <f t="shared" ref="CA6:CA12" si="126">29500/1000000</f>
        <v>2.9499999999999998E-2</v>
      </c>
      <c r="CB6" s="11">
        <f t="shared" si="76"/>
        <v>2.6549999999999998</v>
      </c>
      <c r="CC6" s="3">
        <f t="shared" si="77"/>
        <v>2</v>
      </c>
      <c r="CD6" s="15">
        <f t="shared" si="78"/>
        <v>195.01</v>
      </c>
      <c r="CE6" s="15">
        <f t="shared" si="15"/>
        <v>335.01</v>
      </c>
      <c r="CF6" s="16">
        <f t="shared" si="16"/>
        <v>575.01</v>
      </c>
      <c r="CG6" s="9">
        <v>100</v>
      </c>
      <c r="CH6" s="9">
        <f t="shared" si="79"/>
        <v>1000</v>
      </c>
      <c r="CI6" s="9">
        <f t="shared" ref="CI6:CI12" si="127">29500/1000000</f>
        <v>2.9499999999999998E-2</v>
      </c>
      <c r="CJ6" s="11">
        <f t="shared" si="80"/>
        <v>2.9499999999999997</v>
      </c>
      <c r="CK6" s="9">
        <f t="shared" si="81"/>
        <v>2</v>
      </c>
      <c r="CL6" s="11">
        <f t="shared" si="82"/>
        <v>224.51</v>
      </c>
      <c r="CM6" s="11">
        <f t="shared" si="17"/>
        <v>364.51</v>
      </c>
      <c r="CN6" s="11">
        <f t="shared" si="18"/>
        <v>624.51</v>
      </c>
      <c r="CO6" s="3">
        <v>100</v>
      </c>
      <c r="CP6" s="3">
        <f t="shared" si="83"/>
        <v>1000</v>
      </c>
      <c r="CQ6" s="12">
        <f t="shared" ref="CQ6:CQ12" si="128">29500/1000000</f>
        <v>2.9499999999999998E-2</v>
      </c>
      <c r="CR6" s="11">
        <f t="shared" si="84"/>
        <v>2.9499999999999997</v>
      </c>
      <c r="CS6" s="3">
        <f t="shared" si="85"/>
        <v>2</v>
      </c>
      <c r="CT6" s="15">
        <f t="shared" si="86"/>
        <v>254.01</v>
      </c>
      <c r="CU6" s="15">
        <f t="shared" si="19"/>
        <v>394.01</v>
      </c>
      <c r="CV6" s="16">
        <f t="shared" si="20"/>
        <v>674.01</v>
      </c>
      <c r="CW6" s="9">
        <v>105</v>
      </c>
      <c r="CX6" s="9">
        <f t="shared" si="87"/>
        <v>1050</v>
      </c>
      <c r="CY6" s="9">
        <f t="shared" ref="CY6:CY12" si="129">29500/1000000</f>
        <v>2.9499999999999998E-2</v>
      </c>
      <c r="CZ6" s="11">
        <f t="shared" si="88"/>
        <v>3.0974999999999997</v>
      </c>
      <c r="DA6" s="9">
        <f t="shared" si="89"/>
        <v>2</v>
      </c>
      <c r="DB6" s="11">
        <f t="shared" si="90"/>
        <v>284.98500000000001</v>
      </c>
      <c r="DC6" s="11">
        <f t="shared" si="21"/>
        <v>424.98500000000001</v>
      </c>
      <c r="DD6" s="11">
        <f t="shared" si="22"/>
        <v>724.98500000000001</v>
      </c>
      <c r="DE6" s="3">
        <v>110</v>
      </c>
      <c r="DF6" s="3">
        <f t="shared" si="91"/>
        <v>1100</v>
      </c>
      <c r="DG6" s="12">
        <f t="shared" ref="DG6:DG12" si="130">29500/1000000</f>
        <v>2.9499999999999998E-2</v>
      </c>
      <c r="DH6" s="14">
        <f t="shared" si="92"/>
        <v>3.2449999999999997</v>
      </c>
      <c r="DI6" s="3">
        <v>1</v>
      </c>
      <c r="DJ6" s="15">
        <f t="shared" si="93"/>
        <v>317.435</v>
      </c>
      <c r="DK6" s="15">
        <f t="shared" si="23"/>
        <v>457.435</v>
      </c>
      <c r="DL6" s="16">
        <f t="shared" si="24"/>
        <v>767.43500000000006</v>
      </c>
      <c r="DM6" s="9">
        <v>115</v>
      </c>
      <c r="DN6" s="9">
        <f t="shared" si="94"/>
        <v>1150</v>
      </c>
      <c r="DO6" s="9">
        <f t="shared" ref="DO6:DO12" si="131">29500/1000000</f>
        <v>2.9499999999999998E-2</v>
      </c>
      <c r="DP6" s="11">
        <f t="shared" si="95"/>
        <v>3.3924999999999996</v>
      </c>
      <c r="DQ6" s="9">
        <f t="shared" si="96"/>
        <v>1</v>
      </c>
      <c r="DR6" s="11">
        <f t="shared" si="97"/>
        <v>351.36</v>
      </c>
      <c r="DS6" s="11">
        <f t="shared" si="25"/>
        <v>491.36</v>
      </c>
      <c r="DT6" s="11">
        <f t="shared" si="26"/>
        <v>811.36</v>
      </c>
      <c r="DU6" s="3">
        <v>115</v>
      </c>
      <c r="DV6" s="13">
        <f t="shared" si="98"/>
        <v>1150</v>
      </c>
      <c r="DW6" s="13">
        <f t="shared" ref="DW6:DW12" si="132">29500/1000000</f>
        <v>2.9499999999999998E-2</v>
      </c>
      <c r="DX6" s="14">
        <f t="shared" si="99"/>
        <v>3.3924999999999996</v>
      </c>
      <c r="DY6" s="13">
        <f t="shared" si="100"/>
        <v>1</v>
      </c>
      <c r="DZ6" s="14">
        <f t="shared" si="101"/>
        <v>385.28500000000003</v>
      </c>
      <c r="EA6" s="14">
        <f t="shared" si="27"/>
        <v>525.28500000000008</v>
      </c>
      <c r="EB6" s="14">
        <f t="shared" si="28"/>
        <v>855.28499999999997</v>
      </c>
      <c r="EC6" s="9">
        <v>120</v>
      </c>
      <c r="ED6" s="9">
        <f t="shared" si="102"/>
        <v>1200</v>
      </c>
      <c r="EE6" s="9">
        <f t="shared" ref="EE6:EE12" si="133">29500/1000000</f>
        <v>2.9499999999999998E-2</v>
      </c>
      <c r="EF6" s="9">
        <f t="shared" si="103"/>
        <v>3.54</v>
      </c>
      <c r="EG6" s="9">
        <f t="shared" si="104"/>
        <v>1</v>
      </c>
      <c r="EH6" s="11">
        <f t="shared" si="105"/>
        <v>420.685</v>
      </c>
      <c r="EI6" s="11">
        <f t="shared" si="29"/>
        <v>560.68499999999995</v>
      </c>
      <c r="EJ6" s="11">
        <f t="shared" si="30"/>
        <v>900.68499999999995</v>
      </c>
      <c r="EK6" s="13">
        <v>120</v>
      </c>
      <c r="EL6" s="13">
        <f t="shared" si="106"/>
        <v>1200</v>
      </c>
      <c r="EM6" s="13">
        <f t="shared" ref="EM6:EM12" si="134">29500/1000000</f>
        <v>2.9499999999999998E-2</v>
      </c>
      <c r="EN6" s="14">
        <f t="shared" si="107"/>
        <v>3.54</v>
      </c>
      <c r="EO6" s="13">
        <f t="shared" si="108"/>
        <v>1</v>
      </c>
      <c r="EP6" s="14">
        <f t="shared" si="109"/>
        <v>456.08499999999998</v>
      </c>
      <c r="EQ6" s="14">
        <f t="shared" si="31"/>
        <v>596.08500000000004</v>
      </c>
      <c r="ER6" s="14">
        <f t="shared" si="32"/>
        <v>946.08499999999992</v>
      </c>
      <c r="ES6" s="9">
        <v>125</v>
      </c>
      <c r="ET6" s="9">
        <f t="shared" si="110"/>
        <v>1250</v>
      </c>
      <c r="EU6" s="9">
        <f t="shared" ref="EU6:EU12" si="135">29500/1000000</f>
        <v>2.9499999999999998E-2</v>
      </c>
      <c r="EV6" s="11">
        <f t="shared" si="111"/>
        <v>3.6875</v>
      </c>
      <c r="EW6" s="9">
        <f t="shared" si="112"/>
        <v>1</v>
      </c>
      <c r="EX6" s="11">
        <f t="shared" si="113"/>
        <v>492.96</v>
      </c>
      <c r="EY6" s="11">
        <f t="shared" si="33"/>
        <v>632.96</v>
      </c>
      <c r="EZ6" s="11">
        <f t="shared" si="34"/>
        <v>992.95999999999992</v>
      </c>
      <c r="FA6" s="13">
        <v>130</v>
      </c>
      <c r="FB6" s="13">
        <f t="shared" si="114"/>
        <v>1300</v>
      </c>
      <c r="FC6" s="13">
        <f t="shared" ref="FC6:FC12" si="136">29500/1000000</f>
        <v>2.9499999999999998E-2</v>
      </c>
      <c r="FD6" s="14">
        <f t="shared" si="115"/>
        <v>3.835</v>
      </c>
      <c r="FE6" s="13">
        <f t="shared" si="116"/>
        <v>1</v>
      </c>
      <c r="FF6" s="14">
        <f t="shared" si="117"/>
        <v>531.30999999999995</v>
      </c>
      <c r="FG6" s="14">
        <f t="shared" si="35"/>
        <v>671.31</v>
      </c>
      <c r="FH6" s="14">
        <f t="shared" si="36"/>
        <v>1041.31</v>
      </c>
    </row>
    <row r="7" spans="1:164">
      <c r="A7" s="8" t="s">
        <v>37</v>
      </c>
      <c r="B7" s="3">
        <v>100</v>
      </c>
      <c r="C7" s="3">
        <v>40</v>
      </c>
      <c r="D7" s="3">
        <f t="shared" si="0"/>
        <v>140</v>
      </c>
      <c r="E7" s="9">
        <v>12</v>
      </c>
      <c r="F7" s="9">
        <f t="shared" si="37"/>
        <v>60</v>
      </c>
      <c r="G7" s="10">
        <f t="shared" si="118"/>
        <v>3.5999999999999997E-2</v>
      </c>
      <c r="H7" s="11">
        <f t="shared" si="38"/>
        <v>0.43199999999999994</v>
      </c>
      <c r="I7" s="9">
        <v>3</v>
      </c>
      <c r="J7" s="9">
        <f t="shared" si="39"/>
        <v>2.1599999999999997</v>
      </c>
      <c r="K7" s="9">
        <f t="shared" si="40"/>
        <v>142.16</v>
      </c>
      <c r="L7" s="11">
        <f t="shared" si="41"/>
        <v>157.16</v>
      </c>
      <c r="M7" s="3">
        <v>15</v>
      </c>
      <c r="N7" s="3">
        <f t="shared" si="42"/>
        <v>75</v>
      </c>
      <c r="O7" s="3">
        <f t="shared" si="43"/>
        <v>3.5999999999999997E-2</v>
      </c>
      <c r="P7" s="3">
        <f t="shared" si="44"/>
        <v>0.53999999999999992</v>
      </c>
      <c r="Q7" s="3">
        <f t="shared" si="45"/>
        <v>3</v>
      </c>
      <c r="R7" s="12">
        <f t="shared" si="46"/>
        <v>4.8599999999999994</v>
      </c>
      <c r="S7" s="12">
        <f t="shared" si="47"/>
        <v>144.86000000000001</v>
      </c>
      <c r="T7" s="3">
        <f t="shared" si="48"/>
        <v>174.85999999999999</v>
      </c>
      <c r="U7" s="9">
        <v>30</v>
      </c>
      <c r="V7" s="9">
        <f t="shared" si="49"/>
        <v>300</v>
      </c>
      <c r="W7" s="9">
        <f t="shared" si="119"/>
        <v>3.2500000000000001E-2</v>
      </c>
      <c r="X7" s="11">
        <f t="shared" si="50"/>
        <v>0.97500000000000009</v>
      </c>
      <c r="Y7" s="9">
        <f t="shared" si="51"/>
        <v>3</v>
      </c>
      <c r="Z7" s="9">
        <f t="shared" si="52"/>
        <v>14.61</v>
      </c>
      <c r="AA7" s="9">
        <f t="shared" si="1"/>
        <v>154.61000000000001</v>
      </c>
      <c r="AB7" s="11">
        <f t="shared" si="53"/>
        <v>214.60999999999999</v>
      </c>
      <c r="AC7" s="13">
        <v>50</v>
      </c>
      <c r="AD7" s="13">
        <f t="shared" si="54"/>
        <v>500</v>
      </c>
      <c r="AE7" s="13">
        <f t="shared" si="120"/>
        <v>3.2500000000000001E-2</v>
      </c>
      <c r="AF7" s="14">
        <f t="shared" si="55"/>
        <v>1.625</v>
      </c>
      <c r="AG7" s="13">
        <f t="shared" si="56"/>
        <v>3</v>
      </c>
      <c r="AH7" s="13">
        <f t="shared" si="2"/>
        <v>30.86</v>
      </c>
      <c r="AI7" s="13">
        <f t="shared" si="3"/>
        <v>170.86</v>
      </c>
      <c r="AJ7" s="13">
        <f t="shared" si="4"/>
        <v>260.86</v>
      </c>
      <c r="AK7" s="9">
        <v>70</v>
      </c>
      <c r="AL7" s="9">
        <f t="shared" si="57"/>
        <v>700</v>
      </c>
      <c r="AM7" s="9">
        <f t="shared" si="121"/>
        <v>3.2500000000000001E-2</v>
      </c>
      <c r="AN7" s="11">
        <f t="shared" si="58"/>
        <v>2.2749999999999999</v>
      </c>
      <c r="AO7" s="9">
        <v>3</v>
      </c>
      <c r="AP7" s="11">
        <f t="shared" si="59"/>
        <v>53.61</v>
      </c>
      <c r="AQ7" s="11">
        <f t="shared" si="5"/>
        <v>193.61</v>
      </c>
      <c r="AR7" s="11">
        <f t="shared" si="6"/>
        <v>313.61</v>
      </c>
      <c r="AS7" s="13">
        <v>90</v>
      </c>
      <c r="AT7" s="13">
        <f t="shared" si="60"/>
        <v>900</v>
      </c>
      <c r="AU7" s="13">
        <f t="shared" si="122"/>
        <v>3.2500000000000001E-2</v>
      </c>
      <c r="AV7" s="14">
        <f t="shared" si="61"/>
        <v>2.9250000000000003</v>
      </c>
      <c r="AW7" s="13">
        <f t="shared" si="62"/>
        <v>3</v>
      </c>
      <c r="AX7" s="13">
        <f t="shared" si="63"/>
        <v>82.86</v>
      </c>
      <c r="AY7" s="13">
        <f t="shared" si="7"/>
        <v>222.86</v>
      </c>
      <c r="AZ7" s="13">
        <f t="shared" si="8"/>
        <v>372.86</v>
      </c>
      <c r="BA7" s="9">
        <v>100</v>
      </c>
      <c r="BB7" s="9">
        <f t="shared" si="64"/>
        <v>1000</v>
      </c>
      <c r="BC7" s="9">
        <f t="shared" si="123"/>
        <v>3.2500000000000001E-2</v>
      </c>
      <c r="BD7" s="11">
        <f t="shared" si="65"/>
        <v>3.25</v>
      </c>
      <c r="BE7" s="9">
        <f t="shared" si="66"/>
        <v>3</v>
      </c>
      <c r="BF7" s="11">
        <f t="shared" si="67"/>
        <v>115.36</v>
      </c>
      <c r="BG7" s="11">
        <f t="shared" si="9"/>
        <v>255.36</v>
      </c>
      <c r="BH7" s="11">
        <f t="shared" si="10"/>
        <v>435.36</v>
      </c>
      <c r="BI7" s="3">
        <v>90</v>
      </c>
      <c r="BJ7" s="3">
        <f t="shared" si="68"/>
        <v>900</v>
      </c>
      <c r="BK7" s="12">
        <f t="shared" si="124"/>
        <v>2.9499999999999998E-2</v>
      </c>
      <c r="BL7" s="14">
        <f t="shared" si="69"/>
        <v>2.6549999999999998</v>
      </c>
      <c r="BM7" s="3">
        <v>2</v>
      </c>
      <c r="BN7" s="15">
        <f t="shared" si="70"/>
        <v>141.91</v>
      </c>
      <c r="BO7" s="15">
        <f t="shared" si="11"/>
        <v>281.90999999999997</v>
      </c>
      <c r="BP7" s="16">
        <f t="shared" si="12"/>
        <v>481.91</v>
      </c>
      <c r="BQ7" s="9">
        <v>90</v>
      </c>
      <c r="BR7" s="9">
        <f t="shared" si="71"/>
        <v>900</v>
      </c>
      <c r="BS7" s="9">
        <f t="shared" si="125"/>
        <v>2.9499999999999998E-2</v>
      </c>
      <c r="BT7" s="11">
        <f t="shared" si="72"/>
        <v>2.6549999999999998</v>
      </c>
      <c r="BU7" s="9">
        <f t="shared" si="73"/>
        <v>2</v>
      </c>
      <c r="BV7" s="11">
        <f t="shared" si="74"/>
        <v>168.45999999999998</v>
      </c>
      <c r="BW7" s="11">
        <f t="shared" si="13"/>
        <v>308.45999999999998</v>
      </c>
      <c r="BX7" s="11">
        <f t="shared" si="14"/>
        <v>528.46</v>
      </c>
      <c r="BY7" s="3">
        <v>90</v>
      </c>
      <c r="BZ7" s="3">
        <f t="shared" si="75"/>
        <v>900</v>
      </c>
      <c r="CA7" s="12">
        <f t="shared" si="126"/>
        <v>2.9499999999999998E-2</v>
      </c>
      <c r="CB7" s="11">
        <f t="shared" si="76"/>
        <v>2.6549999999999998</v>
      </c>
      <c r="CC7" s="3">
        <f t="shared" si="77"/>
        <v>2</v>
      </c>
      <c r="CD7" s="15">
        <f t="shared" si="78"/>
        <v>195.01</v>
      </c>
      <c r="CE7" s="15">
        <f t="shared" si="15"/>
        <v>335.01</v>
      </c>
      <c r="CF7" s="16">
        <f t="shared" si="16"/>
        <v>575.01</v>
      </c>
      <c r="CG7" s="9">
        <v>100</v>
      </c>
      <c r="CH7" s="9">
        <f t="shared" si="79"/>
        <v>1000</v>
      </c>
      <c r="CI7" s="9">
        <f t="shared" si="127"/>
        <v>2.9499999999999998E-2</v>
      </c>
      <c r="CJ7" s="11">
        <f t="shared" si="80"/>
        <v>2.9499999999999997</v>
      </c>
      <c r="CK7" s="9">
        <f t="shared" si="81"/>
        <v>2</v>
      </c>
      <c r="CL7" s="11">
        <f t="shared" si="82"/>
        <v>224.51</v>
      </c>
      <c r="CM7" s="11">
        <f t="shared" si="17"/>
        <v>364.51</v>
      </c>
      <c r="CN7" s="11">
        <f t="shared" si="18"/>
        <v>624.51</v>
      </c>
      <c r="CO7" s="3">
        <v>100</v>
      </c>
      <c r="CP7" s="3">
        <f t="shared" si="83"/>
        <v>1000</v>
      </c>
      <c r="CQ7" s="12">
        <f t="shared" si="128"/>
        <v>2.9499999999999998E-2</v>
      </c>
      <c r="CR7" s="11">
        <f t="shared" si="84"/>
        <v>2.9499999999999997</v>
      </c>
      <c r="CS7" s="3">
        <f t="shared" si="85"/>
        <v>2</v>
      </c>
      <c r="CT7" s="15">
        <f t="shared" si="86"/>
        <v>254.01</v>
      </c>
      <c r="CU7" s="15">
        <f t="shared" si="19"/>
        <v>394.01</v>
      </c>
      <c r="CV7" s="16">
        <f t="shared" si="20"/>
        <v>674.01</v>
      </c>
      <c r="CW7" s="9">
        <v>105</v>
      </c>
      <c r="CX7" s="9">
        <f t="shared" si="87"/>
        <v>1050</v>
      </c>
      <c r="CY7" s="9">
        <f t="shared" si="129"/>
        <v>2.9499999999999998E-2</v>
      </c>
      <c r="CZ7" s="11">
        <f t="shared" si="88"/>
        <v>3.0974999999999997</v>
      </c>
      <c r="DA7" s="9">
        <f t="shared" si="89"/>
        <v>2</v>
      </c>
      <c r="DB7" s="11">
        <f t="shared" si="90"/>
        <v>284.98500000000001</v>
      </c>
      <c r="DC7" s="11">
        <f t="shared" si="21"/>
        <v>424.98500000000001</v>
      </c>
      <c r="DD7" s="11">
        <f t="shared" si="22"/>
        <v>724.98500000000001</v>
      </c>
      <c r="DE7" s="3">
        <v>110</v>
      </c>
      <c r="DF7" s="3">
        <f t="shared" si="91"/>
        <v>1100</v>
      </c>
      <c r="DG7" s="12">
        <f t="shared" si="130"/>
        <v>2.9499999999999998E-2</v>
      </c>
      <c r="DH7" s="14">
        <f t="shared" si="92"/>
        <v>3.2449999999999997</v>
      </c>
      <c r="DI7" s="3">
        <v>1</v>
      </c>
      <c r="DJ7" s="15">
        <f t="shared" si="93"/>
        <v>317.435</v>
      </c>
      <c r="DK7" s="15">
        <f t="shared" si="23"/>
        <v>457.435</v>
      </c>
      <c r="DL7" s="16">
        <f t="shared" si="24"/>
        <v>767.43500000000006</v>
      </c>
      <c r="DM7" s="9">
        <v>115</v>
      </c>
      <c r="DN7" s="9">
        <f t="shared" si="94"/>
        <v>1150</v>
      </c>
      <c r="DO7" s="9">
        <f t="shared" si="131"/>
        <v>2.9499999999999998E-2</v>
      </c>
      <c r="DP7" s="11">
        <f t="shared" si="95"/>
        <v>3.3924999999999996</v>
      </c>
      <c r="DQ7" s="9">
        <f t="shared" si="96"/>
        <v>1</v>
      </c>
      <c r="DR7" s="11">
        <f t="shared" si="97"/>
        <v>351.36</v>
      </c>
      <c r="DS7" s="11">
        <f t="shared" si="25"/>
        <v>491.36</v>
      </c>
      <c r="DT7" s="11">
        <f t="shared" si="26"/>
        <v>811.36</v>
      </c>
      <c r="DU7" s="3">
        <v>115</v>
      </c>
      <c r="DV7" s="13">
        <f t="shared" si="98"/>
        <v>1150</v>
      </c>
      <c r="DW7" s="13">
        <f t="shared" si="132"/>
        <v>2.9499999999999998E-2</v>
      </c>
      <c r="DX7" s="14">
        <f t="shared" si="99"/>
        <v>3.3924999999999996</v>
      </c>
      <c r="DY7" s="13">
        <f t="shared" si="100"/>
        <v>1</v>
      </c>
      <c r="DZ7" s="14">
        <f t="shared" si="101"/>
        <v>385.28500000000003</v>
      </c>
      <c r="EA7" s="14">
        <f t="shared" si="27"/>
        <v>525.28500000000008</v>
      </c>
      <c r="EB7" s="14">
        <f t="shared" si="28"/>
        <v>855.28499999999997</v>
      </c>
      <c r="EC7" s="9">
        <v>120</v>
      </c>
      <c r="ED7" s="9">
        <f t="shared" si="102"/>
        <v>1200</v>
      </c>
      <c r="EE7" s="9">
        <f t="shared" si="133"/>
        <v>2.9499999999999998E-2</v>
      </c>
      <c r="EF7" s="9">
        <f t="shared" si="103"/>
        <v>3.54</v>
      </c>
      <c r="EG7" s="9">
        <f t="shared" si="104"/>
        <v>1</v>
      </c>
      <c r="EH7" s="11">
        <f t="shared" si="105"/>
        <v>420.685</v>
      </c>
      <c r="EI7" s="11">
        <f t="shared" si="29"/>
        <v>560.68499999999995</v>
      </c>
      <c r="EJ7" s="11">
        <f t="shared" si="30"/>
        <v>900.68499999999995</v>
      </c>
      <c r="EK7" s="13">
        <v>120</v>
      </c>
      <c r="EL7" s="13">
        <f t="shared" si="106"/>
        <v>1200</v>
      </c>
      <c r="EM7" s="13">
        <f t="shared" si="134"/>
        <v>2.9499999999999998E-2</v>
      </c>
      <c r="EN7" s="14">
        <f t="shared" si="107"/>
        <v>3.54</v>
      </c>
      <c r="EO7" s="13">
        <f t="shared" si="108"/>
        <v>1</v>
      </c>
      <c r="EP7" s="14">
        <f t="shared" si="109"/>
        <v>456.08499999999998</v>
      </c>
      <c r="EQ7" s="14">
        <f t="shared" si="31"/>
        <v>596.08500000000004</v>
      </c>
      <c r="ER7" s="14">
        <f t="shared" si="32"/>
        <v>946.08499999999992</v>
      </c>
      <c r="ES7" s="9">
        <v>125</v>
      </c>
      <c r="ET7" s="9">
        <f t="shared" si="110"/>
        <v>1250</v>
      </c>
      <c r="EU7" s="9">
        <f t="shared" si="135"/>
        <v>2.9499999999999998E-2</v>
      </c>
      <c r="EV7" s="11">
        <f t="shared" si="111"/>
        <v>3.6875</v>
      </c>
      <c r="EW7" s="9">
        <f t="shared" si="112"/>
        <v>1</v>
      </c>
      <c r="EX7" s="11">
        <f t="shared" si="113"/>
        <v>492.96</v>
      </c>
      <c r="EY7" s="11">
        <f t="shared" si="33"/>
        <v>632.96</v>
      </c>
      <c r="EZ7" s="11">
        <f t="shared" si="34"/>
        <v>992.95999999999992</v>
      </c>
      <c r="FA7" s="13">
        <v>130</v>
      </c>
      <c r="FB7" s="13">
        <f t="shared" si="114"/>
        <v>1300</v>
      </c>
      <c r="FC7" s="13">
        <f t="shared" si="136"/>
        <v>2.9499999999999998E-2</v>
      </c>
      <c r="FD7" s="14">
        <f t="shared" si="115"/>
        <v>3.835</v>
      </c>
      <c r="FE7" s="13">
        <f t="shared" si="116"/>
        <v>1</v>
      </c>
      <c r="FF7" s="14">
        <f t="shared" si="117"/>
        <v>531.30999999999995</v>
      </c>
      <c r="FG7" s="14">
        <f t="shared" si="35"/>
        <v>671.31</v>
      </c>
      <c r="FH7" s="14">
        <f t="shared" si="36"/>
        <v>1041.31</v>
      </c>
    </row>
    <row r="8" spans="1:164">
      <c r="A8" s="8" t="s">
        <v>38</v>
      </c>
      <c r="B8" s="3">
        <v>100</v>
      </c>
      <c r="C8" s="3">
        <v>40</v>
      </c>
      <c r="D8" s="3">
        <f t="shared" si="0"/>
        <v>140</v>
      </c>
      <c r="E8" s="9">
        <v>12</v>
      </c>
      <c r="F8" s="9">
        <f t="shared" si="37"/>
        <v>60</v>
      </c>
      <c r="G8" s="10">
        <f t="shared" si="118"/>
        <v>3.5999999999999997E-2</v>
      </c>
      <c r="H8" s="11">
        <f t="shared" si="38"/>
        <v>0.43199999999999994</v>
      </c>
      <c r="I8" s="9">
        <v>3</v>
      </c>
      <c r="J8" s="9">
        <f t="shared" si="39"/>
        <v>2.1599999999999997</v>
      </c>
      <c r="K8" s="9">
        <f t="shared" si="40"/>
        <v>142.16</v>
      </c>
      <c r="L8" s="11">
        <f t="shared" si="41"/>
        <v>157.16</v>
      </c>
      <c r="M8" s="3">
        <v>15</v>
      </c>
      <c r="N8" s="3">
        <f t="shared" si="42"/>
        <v>75</v>
      </c>
      <c r="O8" s="3">
        <f t="shared" si="43"/>
        <v>3.5999999999999997E-2</v>
      </c>
      <c r="P8" s="3">
        <f t="shared" si="44"/>
        <v>0.53999999999999992</v>
      </c>
      <c r="Q8" s="3">
        <f t="shared" si="45"/>
        <v>3</v>
      </c>
      <c r="R8" s="12">
        <f t="shared" si="46"/>
        <v>4.8599999999999994</v>
      </c>
      <c r="S8" s="12">
        <f t="shared" si="47"/>
        <v>144.86000000000001</v>
      </c>
      <c r="T8" s="3">
        <f t="shared" si="48"/>
        <v>174.85999999999999</v>
      </c>
      <c r="U8" s="9">
        <v>30</v>
      </c>
      <c r="V8" s="9">
        <f t="shared" si="49"/>
        <v>300</v>
      </c>
      <c r="W8" s="9">
        <f t="shared" si="119"/>
        <v>3.2500000000000001E-2</v>
      </c>
      <c r="X8" s="11">
        <f t="shared" si="50"/>
        <v>0.97500000000000009</v>
      </c>
      <c r="Y8" s="9">
        <f t="shared" si="51"/>
        <v>3</v>
      </c>
      <c r="Z8" s="9">
        <f t="shared" si="52"/>
        <v>14.61</v>
      </c>
      <c r="AA8" s="9">
        <f t="shared" si="1"/>
        <v>154.61000000000001</v>
      </c>
      <c r="AB8" s="11">
        <f t="shared" si="53"/>
        <v>214.60999999999999</v>
      </c>
      <c r="AC8" s="13">
        <v>50</v>
      </c>
      <c r="AD8" s="13">
        <f t="shared" si="54"/>
        <v>500</v>
      </c>
      <c r="AE8" s="13">
        <f t="shared" si="120"/>
        <v>3.2500000000000001E-2</v>
      </c>
      <c r="AF8" s="14">
        <f t="shared" si="55"/>
        <v>1.625</v>
      </c>
      <c r="AG8" s="13">
        <f t="shared" si="56"/>
        <v>3</v>
      </c>
      <c r="AH8" s="13">
        <f t="shared" si="2"/>
        <v>30.86</v>
      </c>
      <c r="AI8" s="13">
        <f t="shared" si="3"/>
        <v>170.86</v>
      </c>
      <c r="AJ8" s="13">
        <f t="shared" si="4"/>
        <v>260.86</v>
      </c>
      <c r="AK8" s="9">
        <v>70</v>
      </c>
      <c r="AL8" s="9">
        <f t="shared" si="57"/>
        <v>700</v>
      </c>
      <c r="AM8" s="9">
        <f t="shared" si="121"/>
        <v>3.2500000000000001E-2</v>
      </c>
      <c r="AN8" s="11">
        <f t="shared" si="58"/>
        <v>2.2749999999999999</v>
      </c>
      <c r="AO8" s="9">
        <v>3</v>
      </c>
      <c r="AP8" s="11">
        <f t="shared" si="59"/>
        <v>53.61</v>
      </c>
      <c r="AQ8" s="11">
        <f t="shared" si="5"/>
        <v>193.61</v>
      </c>
      <c r="AR8" s="11">
        <f t="shared" si="6"/>
        <v>313.61</v>
      </c>
      <c r="AS8" s="13">
        <v>90</v>
      </c>
      <c r="AT8" s="13">
        <f t="shared" si="60"/>
        <v>900</v>
      </c>
      <c r="AU8" s="13">
        <f t="shared" si="122"/>
        <v>3.2500000000000001E-2</v>
      </c>
      <c r="AV8" s="14">
        <f t="shared" si="61"/>
        <v>2.9250000000000003</v>
      </c>
      <c r="AW8" s="13">
        <f t="shared" si="62"/>
        <v>3</v>
      </c>
      <c r="AX8" s="13">
        <f t="shared" si="63"/>
        <v>82.86</v>
      </c>
      <c r="AY8" s="13">
        <f t="shared" si="7"/>
        <v>222.86</v>
      </c>
      <c r="AZ8" s="13">
        <f t="shared" si="8"/>
        <v>372.86</v>
      </c>
      <c r="BA8" s="9">
        <v>100</v>
      </c>
      <c r="BB8" s="9">
        <f t="shared" si="64"/>
        <v>1000</v>
      </c>
      <c r="BC8" s="9">
        <f t="shared" si="123"/>
        <v>3.2500000000000001E-2</v>
      </c>
      <c r="BD8" s="11">
        <f t="shared" si="65"/>
        <v>3.25</v>
      </c>
      <c r="BE8" s="9">
        <f t="shared" si="66"/>
        <v>3</v>
      </c>
      <c r="BF8" s="11">
        <f t="shared" si="67"/>
        <v>115.36</v>
      </c>
      <c r="BG8" s="11">
        <f t="shared" si="9"/>
        <v>255.36</v>
      </c>
      <c r="BH8" s="11">
        <f t="shared" si="10"/>
        <v>435.36</v>
      </c>
      <c r="BI8" s="3">
        <v>90</v>
      </c>
      <c r="BJ8" s="3">
        <f t="shared" si="68"/>
        <v>900</v>
      </c>
      <c r="BK8" s="12">
        <f t="shared" si="124"/>
        <v>2.9499999999999998E-2</v>
      </c>
      <c r="BL8" s="14">
        <f t="shared" si="69"/>
        <v>2.6549999999999998</v>
      </c>
      <c r="BM8" s="3">
        <v>2</v>
      </c>
      <c r="BN8" s="15">
        <f t="shared" si="70"/>
        <v>141.91</v>
      </c>
      <c r="BO8" s="15">
        <f t="shared" si="11"/>
        <v>281.90999999999997</v>
      </c>
      <c r="BP8" s="16">
        <f t="shared" si="12"/>
        <v>481.91</v>
      </c>
      <c r="BQ8" s="9">
        <v>90</v>
      </c>
      <c r="BR8" s="9">
        <f t="shared" si="71"/>
        <v>900</v>
      </c>
      <c r="BS8" s="9">
        <f t="shared" si="125"/>
        <v>2.9499999999999998E-2</v>
      </c>
      <c r="BT8" s="11">
        <f t="shared" si="72"/>
        <v>2.6549999999999998</v>
      </c>
      <c r="BU8" s="9">
        <f t="shared" si="73"/>
        <v>2</v>
      </c>
      <c r="BV8" s="11">
        <f t="shared" si="74"/>
        <v>168.45999999999998</v>
      </c>
      <c r="BW8" s="11">
        <f t="shared" si="13"/>
        <v>308.45999999999998</v>
      </c>
      <c r="BX8" s="11">
        <f t="shared" si="14"/>
        <v>528.46</v>
      </c>
      <c r="BY8" s="3">
        <v>90</v>
      </c>
      <c r="BZ8" s="3">
        <f t="shared" si="75"/>
        <v>900</v>
      </c>
      <c r="CA8" s="12">
        <f t="shared" si="126"/>
        <v>2.9499999999999998E-2</v>
      </c>
      <c r="CB8" s="11">
        <f t="shared" si="76"/>
        <v>2.6549999999999998</v>
      </c>
      <c r="CC8" s="3">
        <f t="shared" si="77"/>
        <v>2</v>
      </c>
      <c r="CD8" s="15">
        <f t="shared" si="78"/>
        <v>195.01</v>
      </c>
      <c r="CE8" s="15">
        <f t="shared" si="15"/>
        <v>335.01</v>
      </c>
      <c r="CF8" s="16">
        <f t="shared" si="16"/>
        <v>575.01</v>
      </c>
      <c r="CG8" s="9">
        <v>100</v>
      </c>
      <c r="CH8" s="9">
        <f t="shared" si="79"/>
        <v>1000</v>
      </c>
      <c r="CI8" s="9">
        <f t="shared" si="127"/>
        <v>2.9499999999999998E-2</v>
      </c>
      <c r="CJ8" s="11">
        <f t="shared" si="80"/>
        <v>2.9499999999999997</v>
      </c>
      <c r="CK8" s="9">
        <f t="shared" si="81"/>
        <v>2</v>
      </c>
      <c r="CL8" s="11">
        <f t="shared" si="82"/>
        <v>224.51</v>
      </c>
      <c r="CM8" s="11">
        <f t="shared" si="17"/>
        <v>364.51</v>
      </c>
      <c r="CN8" s="11">
        <f t="shared" si="18"/>
        <v>624.51</v>
      </c>
      <c r="CO8" s="3">
        <v>100</v>
      </c>
      <c r="CP8" s="3">
        <f t="shared" si="83"/>
        <v>1000</v>
      </c>
      <c r="CQ8" s="12">
        <f t="shared" si="128"/>
        <v>2.9499999999999998E-2</v>
      </c>
      <c r="CR8" s="11">
        <f t="shared" si="84"/>
        <v>2.9499999999999997</v>
      </c>
      <c r="CS8" s="3">
        <f t="shared" si="85"/>
        <v>2</v>
      </c>
      <c r="CT8" s="15">
        <f t="shared" si="86"/>
        <v>254.01</v>
      </c>
      <c r="CU8" s="15">
        <f t="shared" si="19"/>
        <v>394.01</v>
      </c>
      <c r="CV8" s="16">
        <f t="shared" si="20"/>
        <v>674.01</v>
      </c>
      <c r="CW8" s="9">
        <v>105</v>
      </c>
      <c r="CX8" s="9">
        <f t="shared" si="87"/>
        <v>1050</v>
      </c>
      <c r="CY8" s="9">
        <f t="shared" si="129"/>
        <v>2.9499999999999998E-2</v>
      </c>
      <c r="CZ8" s="11">
        <f t="shared" si="88"/>
        <v>3.0974999999999997</v>
      </c>
      <c r="DA8" s="9">
        <f t="shared" si="89"/>
        <v>2</v>
      </c>
      <c r="DB8" s="11">
        <f t="shared" si="90"/>
        <v>284.98500000000001</v>
      </c>
      <c r="DC8" s="11">
        <f t="shared" si="21"/>
        <v>424.98500000000001</v>
      </c>
      <c r="DD8" s="11">
        <f t="shared" si="22"/>
        <v>724.98500000000001</v>
      </c>
      <c r="DE8" s="3">
        <v>110</v>
      </c>
      <c r="DF8" s="3">
        <f t="shared" si="91"/>
        <v>1100</v>
      </c>
      <c r="DG8" s="12">
        <f t="shared" si="130"/>
        <v>2.9499999999999998E-2</v>
      </c>
      <c r="DH8" s="14">
        <f t="shared" si="92"/>
        <v>3.2449999999999997</v>
      </c>
      <c r="DI8" s="3">
        <v>1</v>
      </c>
      <c r="DJ8" s="15">
        <f t="shared" si="93"/>
        <v>317.435</v>
      </c>
      <c r="DK8" s="15">
        <f t="shared" si="23"/>
        <v>457.435</v>
      </c>
      <c r="DL8" s="16">
        <f t="shared" si="24"/>
        <v>767.43500000000006</v>
      </c>
      <c r="DM8" s="9">
        <v>115</v>
      </c>
      <c r="DN8" s="9">
        <f t="shared" si="94"/>
        <v>1150</v>
      </c>
      <c r="DO8" s="9">
        <f t="shared" si="131"/>
        <v>2.9499999999999998E-2</v>
      </c>
      <c r="DP8" s="11">
        <f t="shared" si="95"/>
        <v>3.3924999999999996</v>
      </c>
      <c r="DQ8" s="9">
        <f t="shared" si="96"/>
        <v>1</v>
      </c>
      <c r="DR8" s="11">
        <f t="shared" si="97"/>
        <v>351.36</v>
      </c>
      <c r="DS8" s="11">
        <f t="shared" si="25"/>
        <v>491.36</v>
      </c>
      <c r="DT8" s="11">
        <f t="shared" si="26"/>
        <v>811.36</v>
      </c>
      <c r="DU8" s="3">
        <v>115</v>
      </c>
      <c r="DV8" s="13">
        <f t="shared" si="98"/>
        <v>1150</v>
      </c>
      <c r="DW8" s="13">
        <f t="shared" si="132"/>
        <v>2.9499999999999998E-2</v>
      </c>
      <c r="DX8" s="14">
        <f t="shared" si="99"/>
        <v>3.3924999999999996</v>
      </c>
      <c r="DY8" s="13">
        <f t="shared" si="100"/>
        <v>1</v>
      </c>
      <c r="DZ8" s="14">
        <f t="shared" si="101"/>
        <v>385.28500000000003</v>
      </c>
      <c r="EA8" s="14">
        <f t="shared" si="27"/>
        <v>525.28500000000008</v>
      </c>
      <c r="EB8" s="14">
        <f t="shared" si="28"/>
        <v>855.28499999999997</v>
      </c>
      <c r="EC8" s="9">
        <v>120</v>
      </c>
      <c r="ED8" s="9">
        <f t="shared" si="102"/>
        <v>1200</v>
      </c>
      <c r="EE8" s="9">
        <f t="shared" si="133"/>
        <v>2.9499999999999998E-2</v>
      </c>
      <c r="EF8" s="9">
        <f t="shared" si="103"/>
        <v>3.54</v>
      </c>
      <c r="EG8" s="9">
        <f t="shared" si="104"/>
        <v>1</v>
      </c>
      <c r="EH8" s="11">
        <f t="shared" si="105"/>
        <v>420.685</v>
      </c>
      <c r="EI8" s="11">
        <f t="shared" si="29"/>
        <v>560.68499999999995</v>
      </c>
      <c r="EJ8" s="11">
        <f t="shared" si="30"/>
        <v>900.68499999999995</v>
      </c>
      <c r="EK8" s="13">
        <v>120</v>
      </c>
      <c r="EL8" s="13">
        <f t="shared" si="106"/>
        <v>1200</v>
      </c>
      <c r="EM8" s="13">
        <f t="shared" si="134"/>
        <v>2.9499999999999998E-2</v>
      </c>
      <c r="EN8" s="14">
        <f t="shared" si="107"/>
        <v>3.54</v>
      </c>
      <c r="EO8" s="13">
        <f t="shared" si="108"/>
        <v>1</v>
      </c>
      <c r="EP8" s="14">
        <f t="shared" si="109"/>
        <v>456.08499999999998</v>
      </c>
      <c r="EQ8" s="14">
        <f t="shared" si="31"/>
        <v>596.08500000000004</v>
      </c>
      <c r="ER8" s="14">
        <f t="shared" si="32"/>
        <v>946.08499999999992</v>
      </c>
      <c r="ES8" s="9">
        <v>125</v>
      </c>
      <c r="ET8" s="9">
        <f t="shared" si="110"/>
        <v>1250</v>
      </c>
      <c r="EU8" s="9">
        <f t="shared" si="135"/>
        <v>2.9499999999999998E-2</v>
      </c>
      <c r="EV8" s="11">
        <f t="shared" si="111"/>
        <v>3.6875</v>
      </c>
      <c r="EW8" s="9">
        <f t="shared" si="112"/>
        <v>1</v>
      </c>
      <c r="EX8" s="11">
        <f t="shared" si="113"/>
        <v>492.96</v>
      </c>
      <c r="EY8" s="11">
        <f t="shared" si="33"/>
        <v>632.96</v>
      </c>
      <c r="EZ8" s="11">
        <f t="shared" si="34"/>
        <v>992.95999999999992</v>
      </c>
      <c r="FA8" s="13">
        <v>130</v>
      </c>
      <c r="FB8" s="13">
        <f t="shared" si="114"/>
        <v>1300</v>
      </c>
      <c r="FC8" s="13">
        <f t="shared" si="136"/>
        <v>2.9499999999999998E-2</v>
      </c>
      <c r="FD8" s="14">
        <f t="shared" si="115"/>
        <v>3.835</v>
      </c>
      <c r="FE8" s="13">
        <f t="shared" si="116"/>
        <v>1</v>
      </c>
      <c r="FF8" s="14">
        <f t="shared" si="117"/>
        <v>531.30999999999995</v>
      </c>
      <c r="FG8" s="14">
        <f t="shared" si="35"/>
        <v>671.31</v>
      </c>
      <c r="FH8" s="14">
        <f t="shared" si="36"/>
        <v>1041.31</v>
      </c>
    </row>
    <row r="9" spans="1:164">
      <c r="A9" s="8" t="s">
        <v>39</v>
      </c>
      <c r="B9" s="3">
        <v>50</v>
      </c>
      <c r="C9" s="3">
        <v>40</v>
      </c>
      <c r="D9" s="3">
        <f t="shared" si="0"/>
        <v>90</v>
      </c>
      <c r="E9" s="9">
        <v>12</v>
      </c>
      <c r="F9" s="9">
        <f t="shared" si="37"/>
        <v>60</v>
      </c>
      <c r="G9" s="10">
        <f t="shared" si="118"/>
        <v>3.5999999999999997E-2</v>
      </c>
      <c r="H9" s="11">
        <f t="shared" si="38"/>
        <v>0.43199999999999994</v>
      </c>
      <c r="I9" s="9">
        <v>3</v>
      </c>
      <c r="J9" s="9">
        <f t="shared" si="39"/>
        <v>2.1599999999999997</v>
      </c>
      <c r="K9" s="9">
        <f t="shared" si="40"/>
        <v>92.16</v>
      </c>
      <c r="L9" s="11">
        <f t="shared" si="41"/>
        <v>107.16</v>
      </c>
      <c r="M9" s="3">
        <v>15</v>
      </c>
      <c r="N9" s="3">
        <f t="shared" si="42"/>
        <v>75</v>
      </c>
      <c r="O9" s="3">
        <f t="shared" si="43"/>
        <v>3.5999999999999997E-2</v>
      </c>
      <c r="P9" s="3">
        <f t="shared" si="44"/>
        <v>0.53999999999999992</v>
      </c>
      <c r="Q9" s="3">
        <f t="shared" si="45"/>
        <v>3</v>
      </c>
      <c r="R9" s="12">
        <f t="shared" si="46"/>
        <v>4.8599999999999994</v>
      </c>
      <c r="S9" s="12">
        <f t="shared" si="47"/>
        <v>94.86</v>
      </c>
      <c r="T9" s="3">
        <f t="shared" si="48"/>
        <v>124.86</v>
      </c>
      <c r="U9" s="9">
        <v>30</v>
      </c>
      <c r="V9" s="9">
        <f t="shared" si="49"/>
        <v>300</v>
      </c>
      <c r="W9" s="9">
        <f t="shared" si="119"/>
        <v>3.2500000000000001E-2</v>
      </c>
      <c r="X9" s="11">
        <f t="shared" si="50"/>
        <v>0.97500000000000009</v>
      </c>
      <c r="Y9" s="9">
        <f t="shared" si="51"/>
        <v>3</v>
      </c>
      <c r="Z9" s="9">
        <f t="shared" si="52"/>
        <v>14.61</v>
      </c>
      <c r="AA9" s="9">
        <f t="shared" si="1"/>
        <v>104.61</v>
      </c>
      <c r="AB9" s="11">
        <f t="shared" si="53"/>
        <v>164.61</v>
      </c>
      <c r="AC9" s="13">
        <v>50</v>
      </c>
      <c r="AD9" s="13">
        <f t="shared" si="54"/>
        <v>500</v>
      </c>
      <c r="AE9" s="13">
        <f t="shared" si="120"/>
        <v>3.2500000000000001E-2</v>
      </c>
      <c r="AF9" s="14">
        <f t="shared" si="55"/>
        <v>1.625</v>
      </c>
      <c r="AG9" s="13">
        <f t="shared" si="56"/>
        <v>3</v>
      </c>
      <c r="AH9" s="13">
        <f t="shared" si="2"/>
        <v>30.86</v>
      </c>
      <c r="AI9" s="13">
        <f t="shared" si="3"/>
        <v>120.86</v>
      </c>
      <c r="AJ9" s="13">
        <f t="shared" si="4"/>
        <v>210.86</v>
      </c>
      <c r="AK9" s="9">
        <v>70</v>
      </c>
      <c r="AL9" s="9">
        <f t="shared" si="57"/>
        <v>700</v>
      </c>
      <c r="AM9" s="9">
        <f t="shared" si="121"/>
        <v>3.2500000000000001E-2</v>
      </c>
      <c r="AN9" s="11">
        <f t="shared" si="58"/>
        <v>2.2749999999999999</v>
      </c>
      <c r="AO9" s="9">
        <v>3</v>
      </c>
      <c r="AP9" s="11">
        <f t="shared" si="59"/>
        <v>53.61</v>
      </c>
      <c r="AQ9" s="11">
        <f t="shared" si="5"/>
        <v>143.61000000000001</v>
      </c>
      <c r="AR9" s="11">
        <f t="shared" si="6"/>
        <v>263.61</v>
      </c>
      <c r="AS9" s="13">
        <v>90</v>
      </c>
      <c r="AT9" s="13">
        <f t="shared" si="60"/>
        <v>900</v>
      </c>
      <c r="AU9" s="13">
        <f t="shared" si="122"/>
        <v>3.2500000000000001E-2</v>
      </c>
      <c r="AV9" s="14">
        <f t="shared" si="61"/>
        <v>2.9250000000000003</v>
      </c>
      <c r="AW9" s="13">
        <f t="shared" si="62"/>
        <v>3</v>
      </c>
      <c r="AX9" s="13">
        <f t="shared" si="63"/>
        <v>82.86</v>
      </c>
      <c r="AY9" s="13">
        <f t="shared" si="7"/>
        <v>172.86</v>
      </c>
      <c r="AZ9" s="13">
        <f t="shared" si="8"/>
        <v>322.86</v>
      </c>
      <c r="BA9" s="9">
        <v>100</v>
      </c>
      <c r="BB9" s="9">
        <f t="shared" si="64"/>
        <v>1000</v>
      </c>
      <c r="BC9" s="9">
        <f t="shared" si="123"/>
        <v>3.2500000000000001E-2</v>
      </c>
      <c r="BD9" s="11">
        <f t="shared" si="65"/>
        <v>3.25</v>
      </c>
      <c r="BE9" s="9">
        <f t="shared" si="66"/>
        <v>3</v>
      </c>
      <c r="BF9" s="11">
        <f t="shared" si="67"/>
        <v>115.36</v>
      </c>
      <c r="BG9" s="11">
        <f t="shared" si="9"/>
        <v>205.36</v>
      </c>
      <c r="BH9" s="11">
        <f t="shared" si="10"/>
        <v>385.36</v>
      </c>
      <c r="BI9" s="3">
        <v>90</v>
      </c>
      <c r="BJ9" s="3">
        <f t="shared" si="68"/>
        <v>900</v>
      </c>
      <c r="BK9" s="12">
        <f t="shared" si="124"/>
        <v>2.9499999999999998E-2</v>
      </c>
      <c r="BL9" s="14">
        <f t="shared" si="69"/>
        <v>2.6549999999999998</v>
      </c>
      <c r="BM9" s="3">
        <v>2</v>
      </c>
      <c r="BN9" s="15">
        <f t="shared" si="70"/>
        <v>141.91</v>
      </c>
      <c r="BO9" s="15">
        <f t="shared" si="11"/>
        <v>231.91</v>
      </c>
      <c r="BP9" s="16">
        <f t="shared" si="12"/>
        <v>431.91</v>
      </c>
      <c r="BQ9" s="9">
        <v>90</v>
      </c>
      <c r="BR9" s="9">
        <f t="shared" si="71"/>
        <v>900</v>
      </c>
      <c r="BS9" s="9">
        <f t="shared" si="125"/>
        <v>2.9499999999999998E-2</v>
      </c>
      <c r="BT9" s="11">
        <f t="shared" si="72"/>
        <v>2.6549999999999998</v>
      </c>
      <c r="BU9" s="9">
        <f t="shared" si="73"/>
        <v>2</v>
      </c>
      <c r="BV9" s="11">
        <f t="shared" si="74"/>
        <v>168.45999999999998</v>
      </c>
      <c r="BW9" s="11">
        <f t="shared" si="13"/>
        <v>258.45999999999998</v>
      </c>
      <c r="BX9" s="11">
        <f t="shared" si="14"/>
        <v>478.46000000000004</v>
      </c>
      <c r="BY9" s="3">
        <v>90</v>
      </c>
      <c r="BZ9" s="3">
        <f t="shared" si="75"/>
        <v>900</v>
      </c>
      <c r="CA9" s="12">
        <f t="shared" si="126"/>
        <v>2.9499999999999998E-2</v>
      </c>
      <c r="CB9" s="11">
        <f t="shared" si="76"/>
        <v>2.6549999999999998</v>
      </c>
      <c r="CC9" s="3">
        <f t="shared" si="77"/>
        <v>2</v>
      </c>
      <c r="CD9" s="15">
        <f t="shared" si="78"/>
        <v>195.01</v>
      </c>
      <c r="CE9" s="15">
        <f t="shared" si="15"/>
        <v>285.01</v>
      </c>
      <c r="CF9" s="16">
        <f t="shared" si="16"/>
        <v>525.01</v>
      </c>
      <c r="CG9" s="9">
        <v>100</v>
      </c>
      <c r="CH9" s="9">
        <f t="shared" si="79"/>
        <v>1000</v>
      </c>
      <c r="CI9" s="9">
        <f t="shared" si="127"/>
        <v>2.9499999999999998E-2</v>
      </c>
      <c r="CJ9" s="11">
        <f t="shared" si="80"/>
        <v>2.9499999999999997</v>
      </c>
      <c r="CK9" s="9">
        <f t="shared" si="81"/>
        <v>2</v>
      </c>
      <c r="CL9" s="11">
        <f t="shared" si="82"/>
        <v>224.51</v>
      </c>
      <c r="CM9" s="11">
        <f t="shared" si="17"/>
        <v>314.51</v>
      </c>
      <c r="CN9" s="11">
        <f t="shared" si="18"/>
        <v>574.51</v>
      </c>
      <c r="CO9" s="3">
        <v>100</v>
      </c>
      <c r="CP9" s="3">
        <f t="shared" si="83"/>
        <v>1000</v>
      </c>
      <c r="CQ9" s="12">
        <f t="shared" si="128"/>
        <v>2.9499999999999998E-2</v>
      </c>
      <c r="CR9" s="11">
        <f t="shared" si="84"/>
        <v>2.9499999999999997</v>
      </c>
      <c r="CS9" s="3">
        <f t="shared" si="85"/>
        <v>2</v>
      </c>
      <c r="CT9" s="15">
        <f t="shared" si="86"/>
        <v>254.01</v>
      </c>
      <c r="CU9" s="15">
        <f t="shared" si="19"/>
        <v>344.01</v>
      </c>
      <c r="CV9" s="16">
        <f t="shared" si="20"/>
        <v>624.01</v>
      </c>
      <c r="CW9" s="9">
        <v>105</v>
      </c>
      <c r="CX9" s="9">
        <f t="shared" si="87"/>
        <v>1050</v>
      </c>
      <c r="CY9" s="9">
        <f t="shared" si="129"/>
        <v>2.9499999999999998E-2</v>
      </c>
      <c r="CZ9" s="11">
        <f t="shared" si="88"/>
        <v>3.0974999999999997</v>
      </c>
      <c r="DA9" s="9">
        <f t="shared" si="89"/>
        <v>2</v>
      </c>
      <c r="DB9" s="11">
        <f t="shared" si="90"/>
        <v>284.98500000000001</v>
      </c>
      <c r="DC9" s="11">
        <f t="shared" si="21"/>
        <v>374.98500000000001</v>
      </c>
      <c r="DD9" s="11">
        <f t="shared" si="22"/>
        <v>674.98500000000001</v>
      </c>
      <c r="DE9" s="3">
        <v>110</v>
      </c>
      <c r="DF9" s="3">
        <f t="shared" si="91"/>
        <v>1100</v>
      </c>
      <c r="DG9" s="12">
        <f t="shared" si="130"/>
        <v>2.9499999999999998E-2</v>
      </c>
      <c r="DH9" s="14">
        <f t="shared" si="92"/>
        <v>3.2449999999999997</v>
      </c>
      <c r="DI9" s="3">
        <v>1</v>
      </c>
      <c r="DJ9" s="15">
        <f t="shared" si="93"/>
        <v>317.435</v>
      </c>
      <c r="DK9" s="15">
        <f t="shared" si="23"/>
        <v>407.435</v>
      </c>
      <c r="DL9" s="16">
        <f t="shared" si="24"/>
        <v>717.43500000000006</v>
      </c>
      <c r="DM9" s="9">
        <v>115</v>
      </c>
      <c r="DN9" s="9">
        <f t="shared" si="94"/>
        <v>1150</v>
      </c>
      <c r="DO9" s="9">
        <f t="shared" si="131"/>
        <v>2.9499999999999998E-2</v>
      </c>
      <c r="DP9" s="11">
        <f t="shared" si="95"/>
        <v>3.3924999999999996</v>
      </c>
      <c r="DQ9" s="9">
        <f t="shared" si="96"/>
        <v>1</v>
      </c>
      <c r="DR9" s="11">
        <f t="shared" si="97"/>
        <v>351.36</v>
      </c>
      <c r="DS9" s="11">
        <f t="shared" si="25"/>
        <v>441.36</v>
      </c>
      <c r="DT9" s="11">
        <f t="shared" si="26"/>
        <v>761.36</v>
      </c>
      <c r="DU9" s="3">
        <v>115</v>
      </c>
      <c r="DV9" s="13">
        <f t="shared" si="98"/>
        <v>1150</v>
      </c>
      <c r="DW9" s="13">
        <f t="shared" si="132"/>
        <v>2.9499999999999998E-2</v>
      </c>
      <c r="DX9" s="14">
        <f t="shared" si="99"/>
        <v>3.3924999999999996</v>
      </c>
      <c r="DY9" s="13">
        <f t="shared" si="100"/>
        <v>1</v>
      </c>
      <c r="DZ9" s="14">
        <f t="shared" si="101"/>
        <v>385.28500000000003</v>
      </c>
      <c r="EA9" s="14">
        <f t="shared" si="27"/>
        <v>475.28500000000003</v>
      </c>
      <c r="EB9" s="14">
        <f t="shared" si="28"/>
        <v>805.28499999999997</v>
      </c>
      <c r="EC9" s="9">
        <v>120</v>
      </c>
      <c r="ED9" s="9">
        <f t="shared" si="102"/>
        <v>1200</v>
      </c>
      <c r="EE9" s="9">
        <f t="shared" si="133"/>
        <v>2.9499999999999998E-2</v>
      </c>
      <c r="EF9" s="9">
        <f t="shared" si="103"/>
        <v>3.54</v>
      </c>
      <c r="EG9" s="9">
        <f t="shared" si="104"/>
        <v>1</v>
      </c>
      <c r="EH9" s="11">
        <f t="shared" si="105"/>
        <v>420.685</v>
      </c>
      <c r="EI9" s="11">
        <f t="shared" si="29"/>
        <v>510.685</v>
      </c>
      <c r="EJ9" s="11">
        <f t="shared" si="30"/>
        <v>850.68499999999995</v>
      </c>
      <c r="EK9" s="13">
        <v>120</v>
      </c>
      <c r="EL9" s="13">
        <f t="shared" si="106"/>
        <v>1200</v>
      </c>
      <c r="EM9" s="13">
        <f t="shared" si="134"/>
        <v>2.9499999999999998E-2</v>
      </c>
      <c r="EN9" s="14">
        <f t="shared" si="107"/>
        <v>3.54</v>
      </c>
      <c r="EO9" s="13">
        <f t="shared" si="108"/>
        <v>1</v>
      </c>
      <c r="EP9" s="14">
        <f t="shared" si="109"/>
        <v>456.08499999999998</v>
      </c>
      <c r="EQ9" s="14">
        <f t="shared" si="31"/>
        <v>546.08500000000004</v>
      </c>
      <c r="ER9" s="14">
        <f t="shared" si="32"/>
        <v>896.08499999999992</v>
      </c>
      <c r="ES9" s="9">
        <v>125</v>
      </c>
      <c r="ET9" s="9">
        <f t="shared" si="110"/>
        <v>1250</v>
      </c>
      <c r="EU9" s="9">
        <f t="shared" si="135"/>
        <v>2.9499999999999998E-2</v>
      </c>
      <c r="EV9" s="11">
        <f t="shared" si="111"/>
        <v>3.6875</v>
      </c>
      <c r="EW9" s="9">
        <f t="shared" si="112"/>
        <v>1</v>
      </c>
      <c r="EX9" s="11">
        <f t="shared" si="113"/>
        <v>492.96</v>
      </c>
      <c r="EY9" s="11">
        <f t="shared" si="33"/>
        <v>582.96</v>
      </c>
      <c r="EZ9" s="11">
        <f t="shared" si="34"/>
        <v>942.95999999999992</v>
      </c>
      <c r="FA9" s="13">
        <v>130</v>
      </c>
      <c r="FB9" s="13">
        <f t="shared" si="114"/>
        <v>1300</v>
      </c>
      <c r="FC9" s="13">
        <f t="shared" si="136"/>
        <v>2.9499999999999998E-2</v>
      </c>
      <c r="FD9" s="14">
        <f t="shared" si="115"/>
        <v>3.835</v>
      </c>
      <c r="FE9" s="13">
        <f t="shared" si="116"/>
        <v>1</v>
      </c>
      <c r="FF9" s="14">
        <f t="shared" si="117"/>
        <v>531.30999999999995</v>
      </c>
      <c r="FG9" s="14">
        <f t="shared" si="35"/>
        <v>621.30999999999995</v>
      </c>
      <c r="FH9" s="14">
        <f t="shared" si="36"/>
        <v>991.31</v>
      </c>
    </row>
    <row r="10" spans="1:164">
      <c r="A10" s="8" t="s">
        <v>40</v>
      </c>
      <c r="B10" s="3">
        <v>30</v>
      </c>
      <c r="C10" s="3">
        <v>40</v>
      </c>
      <c r="D10" s="3">
        <f>B10+C10</f>
        <v>70</v>
      </c>
      <c r="E10" s="9">
        <v>12</v>
      </c>
      <c r="F10" s="9">
        <f t="shared" si="37"/>
        <v>60</v>
      </c>
      <c r="G10" s="10">
        <f t="shared" si="118"/>
        <v>3.5999999999999997E-2</v>
      </c>
      <c r="H10" s="11">
        <f t="shared" si="38"/>
        <v>0.43199999999999994</v>
      </c>
      <c r="I10" s="9">
        <v>3</v>
      </c>
      <c r="J10" s="9">
        <f t="shared" si="39"/>
        <v>2.1599999999999997</v>
      </c>
      <c r="K10" s="9">
        <f t="shared" si="40"/>
        <v>72.16</v>
      </c>
      <c r="L10" s="11">
        <f t="shared" si="41"/>
        <v>87.16</v>
      </c>
      <c r="M10" s="3">
        <v>15</v>
      </c>
      <c r="N10" s="3">
        <f t="shared" si="42"/>
        <v>75</v>
      </c>
      <c r="O10" s="3">
        <f t="shared" si="43"/>
        <v>3.5999999999999997E-2</v>
      </c>
      <c r="P10" s="3">
        <f t="shared" si="44"/>
        <v>0.53999999999999992</v>
      </c>
      <c r="Q10" s="3">
        <f t="shared" si="45"/>
        <v>3</v>
      </c>
      <c r="R10" s="12">
        <f t="shared" si="46"/>
        <v>4.8599999999999994</v>
      </c>
      <c r="S10" s="12">
        <f t="shared" si="47"/>
        <v>74.86</v>
      </c>
      <c r="T10" s="3">
        <f t="shared" si="48"/>
        <v>104.86</v>
      </c>
      <c r="U10" s="9">
        <v>30</v>
      </c>
      <c r="V10" s="9">
        <f t="shared" si="49"/>
        <v>300</v>
      </c>
      <c r="W10" s="9">
        <f t="shared" si="119"/>
        <v>3.2500000000000001E-2</v>
      </c>
      <c r="X10" s="11">
        <f t="shared" si="50"/>
        <v>0.97500000000000009</v>
      </c>
      <c r="Y10" s="9">
        <f t="shared" si="51"/>
        <v>3</v>
      </c>
      <c r="Z10" s="9">
        <f t="shared" si="52"/>
        <v>14.61</v>
      </c>
      <c r="AA10" s="9">
        <f t="shared" si="1"/>
        <v>84.61</v>
      </c>
      <c r="AB10" s="11">
        <f t="shared" si="53"/>
        <v>144.61000000000001</v>
      </c>
      <c r="AC10" s="13">
        <v>50</v>
      </c>
      <c r="AD10" s="13">
        <f t="shared" si="54"/>
        <v>500</v>
      </c>
      <c r="AE10" s="13">
        <f t="shared" si="120"/>
        <v>3.2500000000000001E-2</v>
      </c>
      <c r="AF10" s="14">
        <f t="shared" si="55"/>
        <v>1.625</v>
      </c>
      <c r="AG10" s="13">
        <f t="shared" si="56"/>
        <v>3</v>
      </c>
      <c r="AH10" s="13">
        <f t="shared" si="2"/>
        <v>30.86</v>
      </c>
      <c r="AI10" s="13">
        <f t="shared" si="3"/>
        <v>100.86</v>
      </c>
      <c r="AJ10" s="13">
        <f t="shared" si="4"/>
        <v>190.86</v>
      </c>
      <c r="AK10" s="9">
        <v>70</v>
      </c>
      <c r="AL10" s="9">
        <f t="shared" si="57"/>
        <v>700</v>
      </c>
      <c r="AM10" s="9">
        <f t="shared" si="121"/>
        <v>3.2500000000000001E-2</v>
      </c>
      <c r="AN10" s="11">
        <f t="shared" si="58"/>
        <v>2.2749999999999999</v>
      </c>
      <c r="AO10" s="9">
        <v>3</v>
      </c>
      <c r="AP10" s="11">
        <f t="shared" si="59"/>
        <v>53.61</v>
      </c>
      <c r="AQ10" s="11">
        <f t="shared" si="5"/>
        <v>123.61</v>
      </c>
      <c r="AR10" s="11">
        <f t="shared" si="6"/>
        <v>243.61</v>
      </c>
      <c r="AS10" s="13">
        <v>90</v>
      </c>
      <c r="AT10" s="13">
        <f t="shared" si="60"/>
        <v>900</v>
      </c>
      <c r="AU10" s="13">
        <f t="shared" si="122"/>
        <v>3.2500000000000001E-2</v>
      </c>
      <c r="AV10" s="14">
        <f t="shared" si="61"/>
        <v>2.9250000000000003</v>
      </c>
      <c r="AW10" s="13">
        <f t="shared" si="62"/>
        <v>3</v>
      </c>
      <c r="AX10" s="13">
        <f t="shared" si="63"/>
        <v>82.86</v>
      </c>
      <c r="AY10" s="13">
        <f t="shared" si="7"/>
        <v>152.86000000000001</v>
      </c>
      <c r="AZ10" s="13">
        <f t="shared" si="8"/>
        <v>302.86</v>
      </c>
      <c r="BA10" s="9">
        <v>100</v>
      </c>
      <c r="BB10" s="9">
        <f t="shared" si="64"/>
        <v>1000</v>
      </c>
      <c r="BC10" s="9">
        <f t="shared" si="123"/>
        <v>3.2500000000000001E-2</v>
      </c>
      <c r="BD10" s="11">
        <f t="shared" si="65"/>
        <v>3.25</v>
      </c>
      <c r="BE10" s="9">
        <f t="shared" si="66"/>
        <v>3</v>
      </c>
      <c r="BF10" s="11">
        <f t="shared" si="67"/>
        <v>115.36</v>
      </c>
      <c r="BG10" s="11">
        <f t="shared" si="9"/>
        <v>185.36</v>
      </c>
      <c r="BH10" s="11">
        <f t="shared" si="10"/>
        <v>365.36</v>
      </c>
      <c r="BI10" s="3">
        <v>90</v>
      </c>
      <c r="BJ10" s="3">
        <f t="shared" si="68"/>
        <v>900</v>
      </c>
      <c r="BK10" s="12">
        <f t="shared" si="124"/>
        <v>2.9499999999999998E-2</v>
      </c>
      <c r="BL10" s="14">
        <f t="shared" si="69"/>
        <v>2.6549999999999998</v>
      </c>
      <c r="BM10" s="3">
        <v>2</v>
      </c>
      <c r="BN10" s="15">
        <f t="shared" si="70"/>
        <v>141.91</v>
      </c>
      <c r="BO10" s="15">
        <f t="shared" si="11"/>
        <v>211.91</v>
      </c>
      <c r="BP10" s="16">
        <f t="shared" si="12"/>
        <v>411.91</v>
      </c>
      <c r="BQ10" s="9">
        <v>90</v>
      </c>
      <c r="BR10" s="9">
        <f t="shared" si="71"/>
        <v>900</v>
      </c>
      <c r="BS10" s="9">
        <f t="shared" si="125"/>
        <v>2.9499999999999998E-2</v>
      </c>
      <c r="BT10" s="11">
        <f t="shared" si="72"/>
        <v>2.6549999999999998</v>
      </c>
      <c r="BU10" s="9">
        <f t="shared" si="73"/>
        <v>2</v>
      </c>
      <c r="BV10" s="11">
        <f t="shared" si="74"/>
        <v>168.45999999999998</v>
      </c>
      <c r="BW10" s="11">
        <f t="shared" si="13"/>
        <v>238.45999999999998</v>
      </c>
      <c r="BX10" s="11">
        <f t="shared" si="14"/>
        <v>458.46000000000004</v>
      </c>
      <c r="BY10" s="3">
        <v>90</v>
      </c>
      <c r="BZ10" s="3">
        <f t="shared" si="75"/>
        <v>900</v>
      </c>
      <c r="CA10" s="12">
        <f t="shared" si="126"/>
        <v>2.9499999999999998E-2</v>
      </c>
      <c r="CB10" s="11">
        <f t="shared" si="76"/>
        <v>2.6549999999999998</v>
      </c>
      <c r="CC10" s="3">
        <f t="shared" si="77"/>
        <v>2</v>
      </c>
      <c r="CD10" s="15">
        <f t="shared" si="78"/>
        <v>195.01</v>
      </c>
      <c r="CE10" s="15">
        <f t="shared" si="15"/>
        <v>265.01</v>
      </c>
      <c r="CF10" s="16">
        <f t="shared" si="16"/>
        <v>505.01000000000005</v>
      </c>
      <c r="CG10" s="9">
        <v>100</v>
      </c>
      <c r="CH10" s="9">
        <f t="shared" si="79"/>
        <v>1000</v>
      </c>
      <c r="CI10" s="9">
        <f t="shared" si="127"/>
        <v>2.9499999999999998E-2</v>
      </c>
      <c r="CJ10" s="11">
        <f t="shared" si="80"/>
        <v>2.9499999999999997</v>
      </c>
      <c r="CK10" s="9">
        <f t="shared" si="81"/>
        <v>2</v>
      </c>
      <c r="CL10" s="11">
        <f t="shared" si="82"/>
        <v>224.51</v>
      </c>
      <c r="CM10" s="11">
        <f t="shared" si="17"/>
        <v>294.51</v>
      </c>
      <c r="CN10" s="11">
        <f t="shared" si="18"/>
        <v>554.51</v>
      </c>
      <c r="CO10" s="3">
        <v>100</v>
      </c>
      <c r="CP10" s="3">
        <f t="shared" si="83"/>
        <v>1000</v>
      </c>
      <c r="CQ10" s="12">
        <f t="shared" si="128"/>
        <v>2.9499999999999998E-2</v>
      </c>
      <c r="CR10" s="11">
        <f t="shared" si="84"/>
        <v>2.9499999999999997</v>
      </c>
      <c r="CS10" s="3">
        <f t="shared" si="85"/>
        <v>2</v>
      </c>
      <c r="CT10" s="15">
        <f t="shared" si="86"/>
        <v>254.01</v>
      </c>
      <c r="CU10" s="15">
        <f t="shared" si="19"/>
        <v>324.01</v>
      </c>
      <c r="CV10" s="16">
        <f t="shared" si="20"/>
        <v>604.01</v>
      </c>
      <c r="CW10" s="9">
        <v>105</v>
      </c>
      <c r="CX10" s="9">
        <f t="shared" si="87"/>
        <v>1050</v>
      </c>
      <c r="CY10" s="9">
        <f t="shared" si="129"/>
        <v>2.9499999999999998E-2</v>
      </c>
      <c r="CZ10" s="11">
        <f t="shared" si="88"/>
        <v>3.0974999999999997</v>
      </c>
      <c r="DA10" s="9">
        <f t="shared" si="89"/>
        <v>2</v>
      </c>
      <c r="DB10" s="11">
        <f t="shared" si="90"/>
        <v>284.98500000000001</v>
      </c>
      <c r="DC10" s="11">
        <f t="shared" si="21"/>
        <v>354.98500000000001</v>
      </c>
      <c r="DD10" s="11">
        <f t="shared" si="22"/>
        <v>654.98500000000001</v>
      </c>
      <c r="DE10" s="3">
        <v>110</v>
      </c>
      <c r="DF10" s="3">
        <f t="shared" si="91"/>
        <v>1100</v>
      </c>
      <c r="DG10" s="12">
        <f t="shared" si="130"/>
        <v>2.9499999999999998E-2</v>
      </c>
      <c r="DH10" s="14">
        <f t="shared" si="92"/>
        <v>3.2449999999999997</v>
      </c>
      <c r="DI10" s="3">
        <v>1</v>
      </c>
      <c r="DJ10" s="15">
        <f t="shared" si="93"/>
        <v>317.435</v>
      </c>
      <c r="DK10" s="15">
        <f t="shared" si="23"/>
        <v>387.435</v>
      </c>
      <c r="DL10" s="16">
        <f t="shared" si="24"/>
        <v>697.43500000000006</v>
      </c>
      <c r="DM10" s="9">
        <v>115</v>
      </c>
      <c r="DN10" s="9">
        <f t="shared" si="94"/>
        <v>1150</v>
      </c>
      <c r="DO10" s="9">
        <f t="shared" si="131"/>
        <v>2.9499999999999998E-2</v>
      </c>
      <c r="DP10" s="11">
        <f t="shared" si="95"/>
        <v>3.3924999999999996</v>
      </c>
      <c r="DQ10" s="9">
        <f t="shared" si="96"/>
        <v>1</v>
      </c>
      <c r="DR10" s="11">
        <f t="shared" si="97"/>
        <v>351.36</v>
      </c>
      <c r="DS10" s="11">
        <f t="shared" si="25"/>
        <v>421.36</v>
      </c>
      <c r="DT10" s="11">
        <f t="shared" si="26"/>
        <v>741.36</v>
      </c>
      <c r="DU10" s="3">
        <v>115</v>
      </c>
      <c r="DV10" s="13">
        <f t="shared" si="98"/>
        <v>1150</v>
      </c>
      <c r="DW10" s="13">
        <f t="shared" si="132"/>
        <v>2.9499999999999998E-2</v>
      </c>
      <c r="DX10" s="14">
        <f t="shared" si="99"/>
        <v>3.3924999999999996</v>
      </c>
      <c r="DY10" s="13">
        <f t="shared" si="100"/>
        <v>1</v>
      </c>
      <c r="DZ10" s="14">
        <f t="shared" si="101"/>
        <v>385.28500000000003</v>
      </c>
      <c r="EA10" s="14">
        <f t="shared" si="27"/>
        <v>455.28500000000003</v>
      </c>
      <c r="EB10" s="14">
        <f t="shared" si="28"/>
        <v>785.28499999999997</v>
      </c>
      <c r="EC10" s="9">
        <v>120</v>
      </c>
      <c r="ED10" s="9">
        <f t="shared" si="102"/>
        <v>1200</v>
      </c>
      <c r="EE10" s="9">
        <f t="shared" si="133"/>
        <v>2.9499999999999998E-2</v>
      </c>
      <c r="EF10" s="9">
        <f t="shared" si="103"/>
        <v>3.54</v>
      </c>
      <c r="EG10" s="9">
        <f t="shared" si="104"/>
        <v>1</v>
      </c>
      <c r="EH10" s="11">
        <f t="shared" si="105"/>
        <v>420.685</v>
      </c>
      <c r="EI10" s="11">
        <f t="shared" si="29"/>
        <v>490.685</v>
      </c>
      <c r="EJ10" s="11">
        <f t="shared" si="30"/>
        <v>830.68499999999995</v>
      </c>
      <c r="EK10" s="13">
        <v>120</v>
      </c>
      <c r="EL10" s="13">
        <f t="shared" si="106"/>
        <v>1200</v>
      </c>
      <c r="EM10" s="13">
        <f t="shared" si="134"/>
        <v>2.9499999999999998E-2</v>
      </c>
      <c r="EN10" s="14">
        <f t="shared" si="107"/>
        <v>3.54</v>
      </c>
      <c r="EO10" s="13">
        <f t="shared" si="108"/>
        <v>1</v>
      </c>
      <c r="EP10" s="14">
        <f t="shared" si="109"/>
        <v>456.08499999999998</v>
      </c>
      <c r="EQ10" s="14">
        <f t="shared" si="31"/>
        <v>526.08500000000004</v>
      </c>
      <c r="ER10" s="14">
        <f t="shared" si="32"/>
        <v>876.08499999999992</v>
      </c>
      <c r="ES10" s="9">
        <v>125</v>
      </c>
      <c r="ET10" s="9">
        <f t="shared" si="110"/>
        <v>1250</v>
      </c>
      <c r="EU10" s="9">
        <f t="shared" si="135"/>
        <v>2.9499999999999998E-2</v>
      </c>
      <c r="EV10" s="11">
        <f t="shared" si="111"/>
        <v>3.6875</v>
      </c>
      <c r="EW10" s="9">
        <f t="shared" si="112"/>
        <v>1</v>
      </c>
      <c r="EX10" s="11">
        <f t="shared" si="113"/>
        <v>492.96</v>
      </c>
      <c r="EY10" s="11">
        <f t="shared" si="33"/>
        <v>562.96</v>
      </c>
      <c r="EZ10" s="11">
        <f t="shared" si="34"/>
        <v>922.95999999999992</v>
      </c>
      <c r="FA10" s="13">
        <v>130</v>
      </c>
      <c r="FB10" s="13">
        <f t="shared" si="114"/>
        <v>1300</v>
      </c>
      <c r="FC10" s="13">
        <f t="shared" si="136"/>
        <v>2.9499999999999998E-2</v>
      </c>
      <c r="FD10" s="14">
        <f t="shared" si="115"/>
        <v>3.835</v>
      </c>
      <c r="FE10" s="13">
        <f t="shared" si="116"/>
        <v>1</v>
      </c>
      <c r="FF10" s="14">
        <f t="shared" si="117"/>
        <v>531.30999999999995</v>
      </c>
      <c r="FG10" s="14">
        <f t="shared" si="35"/>
        <v>601.30999999999995</v>
      </c>
      <c r="FH10" s="14">
        <f t="shared" si="36"/>
        <v>971.31</v>
      </c>
    </row>
    <row r="11" spans="1:164">
      <c r="A11" s="17" t="s">
        <v>41</v>
      </c>
      <c r="B11" s="17">
        <v>100</v>
      </c>
      <c r="C11" s="17">
        <v>100</v>
      </c>
      <c r="D11" s="17">
        <f>B11+C11</f>
        <v>200</v>
      </c>
      <c r="E11" s="17">
        <v>35</v>
      </c>
      <c r="F11" s="17">
        <f t="shared" si="37"/>
        <v>175</v>
      </c>
      <c r="G11" s="18">
        <f>36000/1000000</f>
        <v>3.5999999999999997E-2</v>
      </c>
      <c r="H11" s="19">
        <f t="shared" si="38"/>
        <v>1.26</v>
      </c>
      <c r="I11" s="17">
        <v>6</v>
      </c>
      <c r="J11" s="17">
        <f t="shared" si="39"/>
        <v>6.3</v>
      </c>
      <c r="K11" s="17">
        <f t="shared" si="40"/>
        <v>206.3</v>
      </c>
      <c r="L11" s="19">
        <f t="shared" si="41"/>
        <v>236.3</v>
      </c>
      <c r="M11" s="17">
        <v>90</v>
      </c>
      <c r="N11" s="17">
        <f t="shared" si="42"/>
        <v>450</v>
      </c>
      <c r="O11" s="17">
        <f t="shared" si="43"/>
        <v>3.5999999999999997E-2</v>
      </c>
      <c r="P11" s="17">
        <f t="shared" si="44"/>
        <v>3.2399999999999998</v>
      </c>
      <c r="Q11" s="17">
        <f t="shared" si="45"/>
        <v>6</v>
      </c>
      <c r="R11" s="17">
        <f t="shared" si="46"/>
        <v>22.5</v>
      </c>
      <c r="S11" s="17">
        <f t="shared" si="47"/>
        <v>222.5</v>
      </c>
      <c r="T11" s="17">
        <f t="shared" si="48"/>
        <v>282.5</v>
      </c>
      <c r="U11" s="17">
        <v>110</v>
      </c>
      <c r="V11" s="17">
        <f t="shared" si="49"/>
        <v>1100</v>
      </c>
      <c r="W11" s="17">
        <f t="shared" si="119"/>
        <v>3.2500000000000001E-2</v>
      </c>
      <c r="X11" s="19">
        <f t="shared" si="50"/>
        <v>3.5750000000000002</v>
      </c>
      <c r="Y11" s="17">
        <f t="shared" si="51"/>
        <v>6</v>
      </c>
      <c r="Z11" s="17">
        <f t="shared" si="52"/>
        <v>58.25</v>
      </c>
      <c r="AA11" s="17">
        <f t="shared" si="1"/>
        <v>258.25</v>
      </c>
      <c r="AB11" s="19">
        <f t="shared" si="53"/>
        <v>378.25</v>
      </c>
      <c r="AC11" s="17">
        <v>220</v>
      </c>
      <c r="AD11" s="17">
        <f t="shared" si="54"/>
        <v>2200</v>
      </c>
      <c r="AE11" s="17">
        <f t="shared" si="120"/>
        <v>3.2500000000000001E-2</v>
      </c>
      <c r="AF11" s="19">
        <f t="shared" si="55"/>
        <v>7.15</v>
      </c>
      <c r="AG11" s="17">
        <f t="shared" si="56"/>
        <v>6</v>
      </c>
      <c r="AH11" s="17">
        <f t="shared" si="2"/>
        <v>129.75</v>
      </c>
      <c r="AI11" s="17">
        <f t="shared" si="3"/>
        <v>329.75</v>
      </c>
      <c r="AJ11" s="17">
        <f t="shared" si="4"/>
        <v>509.75</v>
      </c>
      <c r="AK11" s="17">
        <v>280</v>
      </c>
      <c r="AL11" s="17">
        <f t="shared" si="57"/>
        <v>2800</v>
      </c>
      <c r="AM11" s="17">
        <f t="shared" si="121"/>
        <v>3.2500000000000001E-2</v>
      </c>
      <c r="AN11" s="19">
        <f t="shared" si="58"/>
        <v>9.1</v>
      </c>
      <c r="AO11" s="17">
        <v>5</v>
      </c>
      <c r="AP11" s="19">
        <f t="shared" si="59"/>
        <v>220.75</v>
      </c>
      <c r="AQ11" s="19">
        <f t="shared" si="5"/>
        <v>420.75</v>
      </c>
      <c r="AR11" s="19">
        <f t="shared" si="6"/>
        <v>650.75</v>
      </c>
      <c r="AS11" s="17">
        <v>328</v>
      </c>
      <c r="AT11" s="17">
        <f t="shared" si="60"/>
        <v>3280</v>
      </c>
      <c r="AU11" s="17">
        <f t="shared" si="122"/>
        <v>3.2500000000000001E-2</v>
      </c>
      <c r="AV11" s="19">
        <f t="shared" si="61"/>
        <v>10.66</v>
      </c>
      <c r="AW11" s="17">
        <f t="shared" si="62"/>
        <v>5</v>
      </c>
      <c r="AX11" s="17">
        <f t="shared" si="63"/>
        <v>327.35000000000002</v>
      </c>
      <c r="AY11" s="17">
        <f t="shared" si="7"/>
        <v>527.35</v>
      </c>
      <c r="AZ11" s="17">
        <f t="shared" si="8"/>
        <v>807.35</v>
      </c>
      <c r="BA11" s="17">
        <v>338</v>
      </c>
      <c r="BB11" s="17">
        <f t="shared" si="64"/>
        <v>3380</v>
      </c>
      <c r="BC11" s="17">
        <f t="shared" si="123"/>
        <v>3.2500000000000001E-2</v>
      </c>
      <c r="BD11" s="19">
        <f t="shared" si="65"/>
        <v>10.985000000000001</v>
      </c>
      <c r="BE11" s="17">
        <f t="shared" si="66"/>
        <v>5</v>
      </c>
      <c r="BF11" s="19">
        <f t="shared" si="67"/>
        <v>437.20000000000005</v>
      </c>
      <c r="BG11" s="19">
        <f t="shared" si="9"/>
        <v>637.20000000000005</v>
      </c>
      <c r="BH11" s="19">
        <f t="shared" si="10"/>
        <v>967.2</v>
      </c>
      <c r="BI11" s="17">
        <v>320</v>
      </c>
      <c r="BJ11" s="17">
        <f t="shared" si="68"/>
        <v>3200</v>
      </c>
      <c r="BK11" s="17">
        <f t="shared" si="124"/>
        <v>2.9499999999999998E-2</v>
      </c>
      <c r="BL11" s="19">
        <f t="shared" si="69"/>
        <v>9.44</v>
      </c>
      <c r="BM11" s="17">
        <v>3</v>
      </c>
      <c r="BN11" s="19">
        <f t="shared" si="70"/>
        <v>531.6</v>
      </c>
      <c r="BO11" s="19">
        <f t="shared" si="11"/>
        <v>731.6</v>
      </c>
      <c r="BP11" s="19">
        <f t="shared" si="12"/>
        <v>1091.6000000000001</v>
      </c>
      <c r="BQ11" s="17">
        <v>250</v>
      </c>
      <c r="BR11" s="17">
        <f t="shared" si="71"/>
        <v>2500</v>
      </c>
      <c r="BS11" s="17">
        <f t="shared" si="125"/>
        <v>2.9499999999999998E-2</v>
      </c>
      <c r="BT11" s="19">
        <f t="shared" si="72"/>
        <v>7.375</v>
      </c>
      <c r="BU11" s="17">
        <f t="shared" si="73"/>
        <v>3</v>
      </c>
      <c r="BV11" s="19">
        <f t="shared" si="74"/>
        <v>605.35</v>
      </c>
      <c r="BW11" s="19">
        <f t="shared" si="13"/>
        <v>805.35</v>
      </c>
      <c r="BX11" s="19">
        <f t="shared" si="14"/>
        <v>1195.3500000000001</v>
      </c>
      <c r="BY11" s="17">
        <v>250</v>
      </c>
      <c r="BZ11" s="17">
        <f t="shared" si="75"/>
        <v>2500</v>
      </c>
      <c r="CA11" s="17">
        <f t="shared" si="126"/>
        <v>2.9499999999999998E-2</v>
      </c>
      <c r="CB11" s="19">
        <f t="shared" si="76"/>
        <v>7.375</v>
      </c>
      <c r="CC11" s="17">
        <v>2</v>
      </c>
      <c r="CD11" s="19">
        <f t="shared" si="78"/>
        <v>679.1</v>
      </c>
      <c r="CE11" s="19">
        <f t="shared" si="15"/>
        <v>879.1</v>
      </c>
      <c r="CF11" s="19">
        <f t="shared" si="16"/>
        <v>1289.1000000000001</v>
      </c>
      <c r="CG11" s="17">
        <v>250</v>
      </c>
      <c r="CH11" s="17">
        <f t="shared" si="79"/>
        <v>2500</v>
      </c>
      <c r="CI11" s="17">
        <f t="shared" si="127"/>
        <v>2.9499999999999998E-2</v>
      </c>
      <c r="CJ11" s="19">
        <f t="shared" si="80"/>
        <v>7.375</v>
      </c>
      <c r="CK11" s="17">
        <f t="shared" si="81"/>
        <v>2</v>
      </c>
      <c r="CL11" s="19">
        <f t="shared" si="82"/>
        <v>752.85</v>
      </c>
      <c r="CM11" s="19">
        <f t="shared" si="17"/>
        <v>952.85</v>
      </c>
      <c r="CN11" s="19">
        <f t="shared" si="18"/>
        <v>1382.8500000000001</v>
      </c>
      <c r="CO11" s="17">
        <v>250</v>
      </c>
      <c r="CP11" s="17">
        <f t="shared" si="83"/>
        <v>2500</v>
      </c>
      <c r="CQ11" s="17">
        <f t="shared" si="128"/>
        <v>2.9499999999999998E-2</v>
      </c>
      <c r="CR11" s="19">
        <f t="shared" si="84"/>
        <v>7.375</v>
      </c>
      <c r="CS11" s="17">
        <f t="shared" si="85"/>
        <v>2</v>
      </c>
      <c r="CT11" s="19">
        <f t="shared" si="86"/>
        <v>826.6</v>
      </c>
      <c r="CU11" s="19">
        <f t="shared" si="19"/>
        <v>1026.5999999999999</v>
      </c>
      <c r="CV11" s="19">
        <f t="shared" si="20"/>
        <v>1476.6000000000001</v>
      </c>
      <c r="CW11" s="17">
        <v>250</v>
      </c>
      <c r="CX11" s="17">
        <f t="shared" si="87"/>
        <v>2500</v>
      </c>
      <c r="CY11" s="17">
        <f t="shared" si="129"/>
        <v>2.9499999999999998E-2</v>
      </c>
      <c r="CZ11" s="19">
        <f t="shared" si="88"/>
        <v>7.375</v>
      </c>
      <c r="DA11" s="17">
        <f t="shared" si="89"/>
        <v>2</v>
      </c>
      <c r="DB11" s="19">
        <f t="shared" si="90"/>
        <v>900.35</v>
      </c>
      <c r="DC11" s="19">
        <f t="shared" si="21"/>
        <v>1100.3499999999999</v>
      </c>
      <c r="DD11" s="19">
        <f t="shared" si="22"/>
        <v>1570.3500000000001</v>
      </c>
      <c r="DE11" s="17">
        <v>250</v>
      </c>
      <c r="DF11" s="17">
        <f t="shared" si="91"/>
        <v>2500</v>
      </c>
      <c r="DG11" s="17">
        <f t="shared" si="130"/>
        <v>2.9499999999999998E-2</v>
      </c>
      <c r="DH11" s="19">
        <f t="shared" si="92"/>
        <v>7.375</v>
      </c>
      <c r="DI11" s="17">
        <f t="shared" ref="DI11:DI14" si="137">DA11</f>
        <v>2</v>
      </c>
      <c r="DJ11" s="19">
        <f t="shared" si="93"/>
        <v>974.1</v>
      </c>
      <c r="DK11" s="19">
        <f t="shared" si="23"/>
        <v>1174.0999999999999</v>
      </c>
      <c r="DL11" s="19">
        <f t="shared" si="24"/>
        <v>1664.1000000000001</v>
      </c>
      <c r="DM11" s="17">
        <v>250</v>
      </c>
      <c r="DN11" s="17">
        <f t="shared" si="94"/>
        <v>2500</v>
      </c>
      <c r="DO11" s="17">
        <f t="shared" si="131"/>
        <v>2.9499999999999998E-2</v>
      </c>
      <c r="DP11" s="19">
        <f t="shared" si="95"/>
        <v>7.375</v>
      </c>
      <c r="DQ11" s="17">
        <f t="shared" si="96"/>
        <v>2</v>
      </c>
      <c r="DR11" s="19">
        <f t="shared" si="97"/>
        <v>1047.8499999999999</v>
      </c>
      <c r="DS11" s="19">
        <f t="shared" si="25"/>
        <v>1247.8499999999999</v>
      </c>
      <c r="DT11" s="19">
        <f t="shared" si="26"/>
        <v>1757.8500000000001</v>
      </c>
      <c r="DU11" s="17">
        <v>250</v>
      </c>
      <c r="DV11" s="17">
        <f t="shared" si="98"/>
        <v>2500</v>
      </c>
      <c r="DW11" s="17">
        <f t="shared" si="132"/>
        <v>2.9499999999999998E-2</v>
      </c>
      <c r="DX11" s="19">
        <f t="shared" si="99"/>
        <v>7.375</v>
      </c>
      <c r="DY11" s="17">
        <f t="shared" si="100"/>
        <v>2</v>
      </c>
      <c r="DZ11" s="19">
        <f t="shared" si="101"/>
        <v>1121.5999999999999</v>
      </c>
      <c r="EA11" s="19">
        <f t="shared" si="27"/>
        <v>1321.6</v>
      </c>
      <c r="EB11" s="19">
        <f t="shared" si="28"/>
        <v>1851.6000000000001</v>
      </c>
      <c r="EC11" s="17">
        <v>250</v>
      </c>
      <c r="ED11" s="17">
        <f t="shared" si="102"/>
        <v>2500</v>
      </c>
      <c r="EE11" s="17">
        <f t="shared" si="133"/>
        <v>2.9499999999999998E-2</v>
      </c>
      <c r="EF11" s="17">
        <f t="shared" si="103"/>
        <v>7.375</v>
      </c>
      <c r="EG11" s="17">
        <f t="shared" si="104"/>
        <v>2</v>
      </c>
      <c r="EH11" s="19">
        <f t="shared" si="105"/>
        <v>1195.3499999999999</v>
      </c>
      <c r="EI11" s="19">
        <f t="shared" si="29"/>
        <v>1395.35</v>
      </c>
      <c r="EJ11" s="19">
        <f t="shared" si="30"/>
        <v>1945.3500000000001</v>
      </c>
      <c r="EK11" s="17">
        <v>250</v>
      </c>
      <c r="EL11" s="17">
        <f t="shared" si="106"/>
        <v>2500</v>
      </c>
      <c r="EM11" s="17">
        <f t="shared" si="134"/>
        <v>2.9499999999999998E-2</v>
      </c>
      <c r="EN11" s="19">
        <f t="shared" si="107"/>
        <v>7.375</v>
      </c>
      <c r="EO11" s="17">
        <f t="shared" si="108"/>
        <v>2</v>
      </c>
      <c r="EP11" s="19">
        <f t="shared" si="109"/>
        <v>1269.0999999999999</v>
      </c>
      <c r="EQ11" s="19">
        <f t="shared" si="31"/>
        <v>1469.1</v>
      </c>
      <c r="ER11" s="19">
        <f t="shared" si="32"/>
        <v>2039.1000000000001</v>
      </c>
      <c r="ES11" s="17">
        <v>250</v>
      </c>
      <c r="ET11" s="17">
        <f t="shared" si="110"/>
        <v>2500</v>
      </c>
      <c r="EU11" s="17">
        <f t="shared" si="135"/>
        <v>2.9499999999999998E-2</v>
      </c>
      <c r="EV11" s="19">
        <f t="shared" si="111"/>
        <v>7.375</v>
      </c>
      <c r="EW11" s="17">
        <f t="shared" si="112"/>
        <v>2</v>
      </c>
      <c r="EX11" s="19">
        <f t="shared" si="113"/>
        <v>1342.85</v>
      </c>
      <c r="EY11" s="19">
        <f t="shared" si="33"/>
        <v>1542.85</v>
      </c>
      <c r="EZ11" s="19">
        <f t="shared" si="34"/>
        <v>2132.8500000000004</v>
      </c>
      <c r="FA11" s="17">
        <v>250</v>
      </c>
      <c r="FB11" s="17">
        <f t="shared" si="114"/>
        <v>2500</v>
      </c>
      <c r="FC11" s="17">
        <f t="shared" si="136"/>
        <v>2.9499999999999998E-2</v>
      </c>
      <c r="FD11" s="19">
        <f t="shared" si="115"/>
        <v>7.375</v>
      </c>
      <c r="FE11" s="17">
        <f t="shared" si="116"/>
        <v>2</v>
      </c>
      <c r="FF11" s="19">
        <f t="shared" si="117"/>
        <v>1416.6</v>
      </c>
      <c r="FG11" s="19">
        <f t="shared" si="35"/>
        <v>1616.6</v>
      </c>
      <c r="FH11" s="19">
        <f t="shared" si="36"/>
        <v>2226.6000000000004</v>
      </c>
    </row>
    <row r="12" spans="1:164">
      <c r="A12" s="3" t="s">
        <v>42</v>
      </c>
      <c r="B12" s="3">
        <v>40</v>
      </c>
      <c r="C12" s="3">
        <v>40</v>
      </c>
      <c r="D12" s="3">
        <f>B12+C12</f>
        <v>80</v>
      </c>
      <c r="E12" s="9">
        <v>7</v>
      </c>
      <c r="F12" s="9">
        <f t="shared" si="37"/>
        <v>35</v>
      </c>
      <c r="G12" s="10">
        <f t="shared" si="118"/>
        <v>3.5999999999999997E-2</v>
      </c>
      <c r="H12" s="11">
        <f t="shared" si="38"/>
        <v>0.252</v>
      </c>
      <c r="I12" s="9">
        <v>3</v>
      </c>
      <c r="J12" s="9">
        <f t="shared" si="39"/>
        <v>1.26</v>
      </c>
      <c r="K12" s="9">
        <f t="shared" si="40"/>
        <v>81.260000000000005</v>
      </c>
      <c r="L12" s="11">
        <f t="shared" si="41"/>
        <v>96.26</v>
      </c>
      <c r="M12" s="13">
        <v>15</v>
      </c>
      <c r="N12" s="3">
        <f t="shared" si="42"/>
        <v>75</v>
      </c>
      <c r="O12" s="3">
        <f t="shared" si="43"/>
        <v>3.5999999999999997E-2</v>
      </c>
      <c r="P12" s="3">
        <f t="shared" si="44"/>
        <v>0.53999999999999992</v>
      </c>
      <c r="Q12" s="3">
        <f t="shared" si="45"/>
        <v>3</v>
      </c>
      <c r="R12" s="12">
        <f t="shared" si="46"/>
        <v>3.96</v>
      </c>
      <c r="S12" s="12">
        <f t="shared" si="47"/>
        <v>83.96</v>
      </c>
      <c r="T12" s="3">
        <f t="shared" si="48"/>
        <v>113.96000000000001</v>
      </c>
      <c r="U12" s="9">
        <v>25</v>
      </c>
      <c r="V12" s="9">
        <f t="shared" si="49"/>
        <v>250</v>
      </c>
      <c r="W12" s="9">
        <f t="shared" si="119"/>
        <v>3.2500000000000001E-2</v>
      </c>
      <c r="X12" s="11">
        <f t="shared" si="50"/>
        <v>0.8125</v>
      </c>
      <c r="Y12" s="9">
        <f t="shared" si="51"/>
        <v>3</v>
      </c>
      <c r="Z12" s="9">
        <f t="shared" si="52"/>
        <v>12.085000000000001</v>
      </c>
      <c r="AA12" s="9">
        <f t="shared" si="1"/>
        <v>92.085000000000008</v>
      </c>
      <c r="AB12" s="11">
        <f t="shared" si="53"/>
        <v>152.08500000000001</v>
      </c>
      <c r="AC12" s="13">
        <v>35</v>
      </c>
      <c r="AD12" s="13">
        <f t="shared" si="54"/>
        <v>350</v>
      </c>
      <c r="AE12" s="13">
        <f t="shared" si="120"/>
        <v>3.2500000000000001E-2</v>
      </c>
      <c r="AF12" s="14">
        <f t="shared" si="55"/>
        <v>1.1375</v>
      </c>
      <c r="AG12" s="13">
        <f t="shared" si="56"/>
        <v>3</v>
      </c>
      <c r="AH12" s="13">
        <f t="shared" si="2"/>
        <v>23.46</v>
      </c>
      <c r="AI12" s="13">
        <f t="shared" si="3"/>
        <v>103.46000000000001</v>
      </c>
      <c r="AJ12" s="13">
        <f t="shared" si="4"/>
        <v>193.46</v>
      </c>
      <c r="AK12" s="9">
        <v>35</v>
      </c>
      <c r="AL12" s="9">
        <f t="shared" si="57"/>
        <v>350</v>
      </c>
      <c r="AM12" s="9">
        <f t="shared" si="121"/>
        <v>3.2500000000000001E-2</v>
      </c>
      <c r="AN12" s="11">
        <f t="shared" si="58"/>
        <v>1.1375</v>
      </c>
      <c r="AO12" s="9">
        <v>3</v>
      </c>
      <c r="AP12" s="11">
        <f t="shared" si="59"/>
        <v>34.835000000000001</v>
      </c>
      <c r="AQ12" s="11">
        <f t="shared" si="5"/>
        <v>114.83500000000001</v>
      </c>
      <c r="AR12" s="11">
        <f t="shared" si="6"/>
        <v>234.83500000000001</v>
      </c>
      <c r="AS12" s="13">
        <v>40</v>
      </c>
      <c r="AT12" s="13">
        <f t="shared" si="60"/>
        <v>400</v>
      </c>
      <c r="AU12" s="13">
        <f t="shared" si="122"/>
        <v>3.2500000000000001E-2</v>
      </c>
      <c r="AV12" s="14">
        <f t="shared" si="61"/>
        <v>1.3</v>
      </c>
      <c r="AW12" s="13">
        <f t="shared" si="62"/>
        <v>3</v>
      </c>
      <c r="AX12" s="13">
        <f t="shared" si="63"/>
        <v>47.835000000000001</v>
      </c>
      <c r="AY12" s="13">
        <f t="shared" si="7"/>
        <v>127.83500000000001</v>
      </c>
      <c r="AZ12" s="13">
        <f t="shared" si="8"/>
        <v>277.83500000000004</v>
      </c>
      <c r="BA12" s="9">
        <v>55</v>
      </c>
      <c r="BB12" s="9">
        <f t="shared" si="64"/>
        <v>550</v>
      </c>
      <c r="BC12" s="9">
        <f t="shared" si="123"/>
        <v>3.2500000000000001E-2</v>
      </c>
      <c r="BD12" s="11">
        <f t="shared" si="65"/>
        <v>1.7875000000000001</v>
      </c>
      <c r="BE12" s="9">
        <f t="shared" si="66"/>
        <v>3</v>
      </c>
      <c r="BF12" s="11">
        <f t="shared" si="67"/>
        <v>65.710000000000008</v>
      </c>
      <c r="BG12" s="11">
        <f t="shared" si="9"/>
        <v>145.71</v>
      </c>
      <c r="BH12" s="11">
        <f t="shared" si="10"/>
        <v>325.71000000000004</v>
      </c>
      <c r="BI12" s="3">
        <v>65</v>
      </c>
      <c r="BJ12" s="3">
        <f t="shared" si="68"/>
        <v>650</v>
      </c>
      <c r="BK12" s="12">
        <f t="shared" si="124"/>
        <v>2.9499999999999998E-2</v>
      </c>
      <c r="BL12" s="14">
        <f t="shared" si="69"/>
        <v>1.9175</v>
      </c>
      <c r="BM12" s="3">
        <v>2</v>
      </c>
      <c r="BN12" s="15">
        <f t="shared" si="70"/>
        <v>84.885000000000005</v>
      </c>
      <c r="BO12" s="15">
        <f t="shared" si="11"/>
        <v>164.88499999999999</v>
      </c>
      <c r="BP12" s="16">
        <f t="shared" si="12"/>
        <v>364.88500000000005</v>
      </c>
      <c r="BQ12" s="9">
        <v>75</v>
      </c>
      <c r="BR12" s="9">
        <f t="shared" si="71"/>
        <v>750</v>
      </c>
      <c r="BS12" s="9">
        <f t="shared" si="125"/>
        <v>2.9499999999999998E-2</v>
      </c>
      <c r="BT12" s="11">
        <f t="shared" si="72"/>
        <v>2.2124999999999999</v>
      </c>
      <c r="BU12" s="9">
        <f t="shared" si="73"/>
        <v>2</v>
      </c>
      <c r="BV12" s="11">
        <f t="shared" si="74"/>
        <v>107.01</v>
      </c>
      <c r="BW12" s="11">
        <f t="shared" si="13"/>
        <v>187.01</v>
      </c>
      <c r="BX12" s="11">
        <f t="shared" si="14"/>
        <v>407.01000000000005</v>
      </c>
      <c r="BY12" s="3">
        <v>82</v>
      </c>
      <c r="BZ12" s="3">
        <f t="shared" si="75"/>
        <v>820</v>
      </c>
      <c r="CA12" s="12">
        <f t="shared" si="126"/>
        <v>2.9499999999999998E-2</v>
      </c>
      <c r="CB12" s="11">
        <f t="shared" si="76"/>
        <v>2.419</v>
      </c>
      <c r="CC12" s="3">
        <f t="shared" si="77"/>
        <v>2</v>
      </c>
      <c r="CD12" s="15">
        <f t="shared" si="78"/>
        <v>131.20000000000002</v>
      </c>
      <c r="CE12" s="15">
        <f t="shared" si="15"/>
        <v>211.20000000000002</v>
      </c>
      <c r="CF12" s="16">
        <f t="shared" si="16"/>
        <v>451.20000000000005</v>
      </c>
      <c r="CG12" s="9">
        <v>85</v>
      </c>
      <c r="CH12" s="9">
        <f t="shared" si="79"/>
        <v>850</v>
      </c>
      <c r="CI12" s="9">
        <f t="shared" si="127"/>
        <v>2.9499999999999998E-2</v>
      </c>
      <c r="CJ12" s="11">
        <f t="shared" si="80"/>
        <v>2.5074999999999998</v>
      </c>
      <c r="CK12" s="9">
        <f t="shared" si="81"/>
        <v>2</v>
      </c>
      <c r="CL12" s="11">
        <f t="shared" si="82"/>
        <v>156.27500000000001</v>
      </c>
      <c r="CM12" s="11">
        <f t="shared" si="17"/>
        <v>236.27500000000001</v>
      </c>
      <c r="CN12" s="11">
        <f t="shared" si="18"/>
        <v>496.27500000000003</v>
      </c>
      <c r="CO12" s="3">
        <v>90</v>
      </c>
      <c r="CP12" s="3">
        <f t="shared" si="83"/>
        <v>900</v>
      </c>
      <c r="CQ12" s="12">
        <f t="shared" si="128"/>
        <v>2.9499999999999998E-2</v>
      </c>
      <c r="CR12" s="11">
        <f t="shared" si="84"/>
        <v>2.6549999999999998</v>
      </c>
      <c r="CS12" s="3">
        <f t="shared" si="85"/>
        <v>2</v>
      </c>
      <c r="CT12" s="15">
        <f t="shared" si="86"/>
        <v>182.82499999999999</v>
      </c>
      <c r="CU12" s="15">
        <f t="shared" si="19"/>
        <v>262.82499999999999</v>
      </c>
      <c r="CV12" s="16">
        <f t="shared" si="20"/>
        <v>542.82500000000005</v>
      </c>
      <c r="CW12" s="9">
        <v>90</v>
      </c>
      <c r="CX12" s="9">
        <f t="shared" si="87"/>
        <v>900</v>
      </c>
      <c r="CY12" s="9">
        <f t="shared" si="129"/>
        <v>2.9499999999999998E-2</v>
      </c>
      <c r="CZ12" s="11">
        <f t="shared" si="88"/>
        <v>2.6549999999999998</v>
      </c>
      <c r="DA12" s="9">
        <f t="shared" si="89"/>
        <v>2</v>
      </c>
      <c r="DB12" s="11">
        <f t="shared" si="90"/>
        <v>209.375</v>
      </c>
      <c r="DC12" s="11">
        <f t="shared" si="21"/>
        <v>289.375</v>
      </c>
      <c r="DD12" s="11">
        <f t="shared" si="22"/>
        <v>589.375</v>
      </c>
      <c r="DE12" s="3">
        <v>95</v>
      </c>
      <c r="DF12" s="3">
        <f t="shared" si="91"/>
        <v>950</v>
      </c>
      <c r="DG12" s="12">
        <f t="shared" si="130"/>
        <v>2.9499999999999998E-2</v>
      </c>
      <c r="DH12" s="14">
        <f t="shared" si="92"/>
        <v>2.8024999999999998</v>
      </c>
      <c r="DI12" s="3">
        <v>1</v>
      </c>
      <c r="DJ12" s="15">
        <f t="shared" si="93"/>
        <v>237.4</v>
      </c>
      <c r="DK12" s="15">
        <f t="shared" si="23"/>
        <v>317.39999999999998</v>
      </c>
      <c r="DL12" s="16">
        <f t="shared" si="24"/>
        <v>627.4</v>
      </c>
      <c r="DM12" s="9">
        <v>100</v>
      </c>
      <c r="DN12" s="9">
        <f t="shared" si="94"/>
        <v>1000</v>
      </c>
      <c r="DO12" s="9">
        <f t="shared" si="131"/>
        <v>2.9499999999999998E-2</v>
      </c>
      <c r="DP12" s="11">
        <f t="shared" si="95"/>
        <v>2.9499999999999997</v>
      </c>
      <c r="DQ12" s="9">
        <f t="shared" si="96"/>
        <v>1</v>
      </c>
      <c r="DR12" s="11">
        <f t="shared" si="97"/>
        <v>266.89999999999998</v>
      </c>
      <c r="DS12" s="11">
        <f t="shared" si="25"/>
        <v>346.9</v>
      </c>
      <c r="DT12" s="11">
        <f t="shared" si="26"/>
        <v>666.9</v>
      </c>
      <c r="DU12" s="3">
        <v>100</v>
      </c>
      <c r="DV12" s="13">
        <f t="shared" si="98"/>
        <v>1000</v>
      </c>
      <c r="DW12" s="13">
        <f t="shared" si="132"/>
        <v>2.9499999999999998E-2</v>
      </c>
      <c r="DX12" s="14">
        <f t="shared" si="99"/>
        <v>2.9499999999999997</v>
      </c>
      <c r="DY12" s="13">
        <f t="shared" si="100"/>
        <v>1</v>
      </c>
      <c r="DZ12" s="14">
        <f t="shared" si="101"/>
        <v>296.39999999999998</v>
      </c>
      <c r="EA12" s="14">
        <f t="shared" si="27"/>
        <v>376.4</v>
      </c>
      <c r="EB12" s="14">
        <f t="shared" si="28"/>
        <v>706.4</v>
      </c>
      <c r="EC12" s="9">
        <v>100</v>
      </c>
      <c r="ED12" s="9">
        <f t="shared" si="102"/>
        <v>1000</v>
      </c>
      <c r="EE12" s="9">
        <f t="shared" si="133"/>
        <v>2.9499999999999998E-2</v>
      </c>
      <c r="EF12" s="9">
        <f t="shared" si="103"/>
        <v>2.9499999999999997</v>
      </c>
      <c r="EG12" s="9">
        <f t="shared" si="104"/>
        <v>1</v>
      </c>
      <c r="EH12" s="11">
        <f t="shared" si="105"/>
        <v>325.89999999999998</v>
      </c>
      <c r="EI12" s="11">
        <f t="shared" si="29"/>
        <v>405.9</v>
      </c>
      <c r="EJ12" s="11">
        <f t="shared" si="30"/>
        <v>745.9</v>
      </c>
      <c r="EK12" s="13">
        <v>100</v>
      </c>
      <c r="EL12" s="13">
        <f t="shared" si="106"/>
        <v>1000</v>
      </c>
      <c r="EM12" s="13">
        <f t="shared" si="134"/>
        <v>2.9499999999999998E-2</v>
      </c>
      <c r="EN12" s="14">
        <f t="shared" si="107"/>
        <v>2.9499999999999997</v>
      </c>
      <c r="EO12" s="13">
        <f t="shared" si="108"/>
        <v>1</v>
      </c>
      <c r="EP12" s="14">
        <f t="shared" si="109"/>
        <v>355.4</v>
      </c>
      <c r="EQ12" s="14">
        <f t="shared" si="31"/>
        <v>435.4</v>
      </c>
      <c r="ER12" s="14">
        <f t="shared" si="32"/>
        <v>785.4</v>
      </c>
      <c r="ES12" s="9">
        <v>100</v>
      </c>
      <c r="ET12" s="9">
        <f t="shared" si="110"/>
        <v>1000</v>
      </c>
      <c r="EU12" s="9">
        <f t="shared" si="135"/>
        <v>2.9499999999999998E-2</v>
      </c>
      <c r="EV12" s="11">
        <f t="shared" si="111"/>
        <v>2.9499999999999997</v>
      </c>
      <c r="EW12" s="9">
        <f t="shared" si="112"/>
        <v>1</v>
      </c>
      <c r="EX12" s="11">
        <f t="shared" si="113"/>
        <v>384.9</v>
      </c>
      <c r="EY12" s="11">
        <f t="shared" si="33"/>
        <v>464.9</v>
      </c>
      <c r="EZ12" s="11">
        <f t="shared" si="34"/>
        <v>824.9</v>
      </c>
      <c r="FA12" s="13">
        <v>100</v>
      </c>
      <c r="FB12" s="13">
        <f t="shared" si="114"/>
        <v>1000</v>
      </c>
      <c r="FC12" s="13">
        <f t="shared" si="136"/>
        <v>2.9499999999999998E-2</v>
      </c>
      <c r="FD12" s="14">
        <f t="shared" si="115"/>
        <v>2.9499999999999997</v>
      </c>
      <c r="FE12" s="13">
        <f t="shared" si="116"/>
        <v>1</v>
      </c>
      <c r="FF12" s="14">
        <f t="shared" si="117"/>
        <v>414.4</v>
      </c>
      <c r="FG12" s="14">
        <f t="shared" si="35"/>
        <v>494.4</v>
      </c>
      <c r="FH12" s="14">
        <f t="shared" si="36"/>
        <v>864.4</v>
      </c>
    </row>
    <row r="13" spans="1:164">
      <c r="A13" s="17" t="s">
        <v>43</v>
      </c>
      <c r="B13" s="17">
        <v>150</v>
      </c>
      <c r="C13" s="17">
        <v>150</v>
      </c>
      <c r="D13" s="17">
        <f>B13+C13</f>
        <v>300</v>
      </c>
      <c r="E13" s="17">
        <v>10</v>
      </c>
      <c r="F13" s="17">
        <f t="shared" si="37"/>
        <v>50</v>
      </c>
      <c r="G13" s="18">
        <f>46500/1000000</f>
        <v>4.65E-2</v>
      </c>
      <c r="H13" s="19">
        <f t="shared" si="38"/>
        <v>0.46499999999999997</v>
      </c>
      <c r="I13" s="17">
        <v>5</v>
      </c>
      <c r="J13" s="17">
        <f t="shared" si="39"/>
        <v>2.3249999999999997</v>
      </c>
      <c r="K13" s="17">
        <f t="shared" si="40"/>
        <v>302.32499999999999</v>
      </c>
      <c r="L13" s="19">
        <f t="shared" si="41"/>
        <v>327.32499999999999</v>
      </c>
      <c r="M13" s="17">
        <v>20</v>
      </c>
      <c r="N13" s="17">
        <f t="shared" si="42"/>
        <v>100</v>
      </c>
      <c r="O13" s="18">
        <f>46500/1000000</f>
        <v>4.65E-2</v>
      </c>
      <c r="P13" s="17">
        <f t="shared" si="44"/>
        <v>0.92999999999999994</v>
      </c>
      <c r="Q13" s="17">
        <f t="shared" si="45"/>
        <v>5</v>
      </c>
      <c r="R13" s="19">
        <f t="shared" si="46"/>
        <v>6.9749999999999996</v>
      </c>
      <c r="S13" s="17">
        <f t="shared" si="47"/>
        <v>306.97500000000002</v>
      </c>
      <c r="T13" s="19">
        <f t="shared" si="48"/>
        <v>356.97499999999997</v>
      </c>
      <c r="U13" s="17">
        <v>40</v>
      </c>
      <c r="V13" s="17">
        <f t="shared" si="49"/>
        <v>400</v>
      </c>
      <c r="W13" s="17">
        <f>O13</f>
        <v>4.65E-2</v>
      </c>
      <c r="X13" s="19">
        <f>U13*W13</f>
        <v>1.8599999999999999</v>
      </c>
      <c r="Y13" s="17">
        <f t="shared" si="51"/>
        <v>5</v>
      </c>
      <c r="Z13" s="17">
        <f t="shared" si="52"/>
        <v>25.574999999999996</v>
      </c>
      <c r="AA13" s="17">
        <f t="shared" si="1"/>
        <v>325.57499999999999</v>
      </c>
      <c r="AB13" s="19">
        <f t="shared" si="53"/>
        <v>425.57499999999999</v>
      </c>
      <c r="AC13" s="17">
        <v>60</v>
      </c>
      <c r="AD13" s="17">
        <f t="shared" si="54"/>
        <v>600</v>
      </c>
      <c r="AE13" s="17">
        <f>46500/1000000</f>
        <v>4.65E-2</v>
      </c>
      <c r="AF13" s="19">
        <f t="shared" si="55"/>
        <v>2.79</v>
      </c>
      <c r="AG13" s="17">
        <f t="shared" si="56"/>
        <v>5</v>
      </c>
      <c r="AH13" s="17">
        <f t="shared" si="2"/>
        <v>53.474999999999994</v>
      </c>
      <c r="AI13" s="17">
        <f t="shared" si="3"/>
        <v>353.47500000000002</v>
      </c>
      <c r="AJ13" s="17">
        <f t="shared" si="4"/>
        <v>503.47499999999997</v>
      </c>
      <c r="AK13" s="17">
        <v>80</v>
      </c>
      <c r="AL13" s="17">
        <f t="shared" si="57"/>
        <v>800</v>
      </c>
      <c r="AM13" s="17">
        <f>46500/1000000</f>
        <v>4.65E-2</v>
      </c>
      <c r="AN13" s="19">
        <f t="shared" si="58"/>
        <v>3.7199999999999998</v>
      </c>
      <c r="AO13" s="17">
        <v>5</v>
      </c>
      <c r="AP13" s="19">
        <f t="shared" si="59"/>
        <v>90.674999999999983</v>
      </c>
      <c r="AQ13" s="19">
        <f t="shared" si="5"/>
        <v>390.67499999999995</v>
      </c>
      <c r="AR13" s="19">
        <f t="shared" si="6"/>
        <v>590.67499999999995</v>
      </c>
      <c r="AS13" s="17">
        <v>110</v>
      </c>
      <c r="AT13" s="17">
        <f t="shared" si="60"/>
        <v>1100</v>
      </c>
      <c r="AU13" s="17">
        <f>42800/1000000</f>
        <v>4.2799999999999998E-2</v>
      </c>
      <c r="AV13" s="19">
        <f t="shared" si="61"/>
        <v>4.7080000000000002</v>
      </c>
      <c r="AW13" s="17">
        <f t="shared" si="62"/>
        <v>5</v>
      </c>
      <c r="AX13" s="19">
        <f t="shared" si="63"/>
        <v>137.755</v>
      </c>
      <c r="AY13" s="19">
        <f t="shared" si="7"/>
        <v>437.755</v>
      </c>
      <c r="AZ13" s="19">
        <f t="shared" si="8"/>
        <v>687.755</v>
      </c>
      <c r="BA13" s="17">
        <v>125</v>
      </c>
      <c r="BB13" s="17">
        <f t="shared" si="64"/>
        <v>1250</v>
      </c>
      <c r="BC13" s="17">
        <f>29000/1000000</f>
        <v>2.9000000000000001E-2</v>
      </c>
      <c r="BD13" s="19">
        <f t="shared" si="65"/>
        <v>3.625</v>
      </c>
      <c r="BE13" s="17">
        <f t="shared" si="66"/>
        <v>5</v>
      </c>
      <c r="BF13" s="19">
        <f t="shared" si="67"/>
        <v>174.005</v>
      </c>
      <c r="BG13" s="19">
        <f t="shared" si="9"/>
        <v>474.005</v>
      </c>
      <c r="BH13" s="19">
        <f t="shared" si="10"/>
        <v>774.005</v>
      </c>
      <c r="BI13" s="17">
        <v>160</v>
      </c>
      <c r="BJ13" s="17">
        <f t="shared" si="68"/>
        <v>1600</v>
      </c>
      <c r="BK13" s="17">
        <f>29000/1000000</f>
        <v>2.9000000000000001E-2</v>
      </c>
      <c r="BL13" s="19">
        <f t="shared" si="69"/>
        <v>4.6400000000000006</v>
      </c>
      <c r="BM13" s="17">
        <v>4</v>
      </c>
      <c r="BN13" s="19">
        <f t="shared" si="70"/>
        <v>220.405</v>
      </c>
      <c r="BO13" s="19">
        <f t="shared" si="11"/>
        <v>520.40499999999997</v>
      </c>
      <c r="BP13" s="19">
        <f t="shared" si="12"/>
        <v>860.40499999999997</v>
      </c>
      <c r="BQ13" s="17">
        <v>180</v>
      </c>
      <c r="BR13" s="17">
        <f t="shared" si="71"/>
        <v>1800</v>
      </c>
      <c r="BS13" s="17">
        <f>29000/1000000</f>
        <v>2.9000000000000001E-2</v>
      </c>
      <c r="BT13" s="19">
        <f t="shared" si="72"/>
        <v>5.2200000000000006</v>
      </c>
      <c r="BU13" s="17">
        <f t="shared" si="73"/>
        <v>4</v>
      </c>
      <c r="BV13" s="19">
        <f t="shared" si="74"/>
        <v>272.60500000000002</v>
      </c>
      <c r="BW13" s="19">
        <f t="shared" si="13"/>
        <v>572.60500000000002</v>
      </c>
      <c r="BX13" s="19">
        <f t="shared" si="14"/>
        <v>952.60500000000002</v>
      </c>
      <c r="BY13" s="17">
        <v>220</v>
      </c>
      <c r="BZ13" s="17">
        <f t="shared" si="75"/>
        <v>2200</v>
      </c>
      <c r="CA13" s="17">
        <f>29000/1000000</f>
        <v>2.9000000000000001E-2</v>
      </c>
      <c r="CB13" s="19">
        <f t="shared" si="76"/>
        <v>6.38</v>
      </c>
      <c r="CC13" s="17">
        <f t="shared" si="77"/>
        <v>4</v>
      </c>
      <c r="CD13" s="19">
        <f t="shared" si="78"/>
        <v>336.40500000000003</v>
      </c>
      <c r="CE13" s="19">
        <f t="shared" si="15"/>
        <v>636.40499999999997</v>
      </c>
      <c r="CF13" s="19">
        <f t="shared" si="16"/>
        <v>1056.405</v>
      </c>
      <c r="CG13" s="17">
        <v>250</v>
      </c>
      <c r="CH13" s="17">
        <f t="shared" si="79"/>
        <v>2500</v>
      </c>
      <c r="CI13" s="17">
        <f>25000/1000000</f>
        <v>2.5000000000000001E-2</v>
      </c>
      <c r="CJ13" s="19">
        <f t="shared" si="80"/>
        <v>6.25</v>
      </c>
      <c r="CK13" s="17">
        <f t="shared" si="81"/>
        <v>4</v>
      </c>
      <c r="CL13" s="19">
        <f t="shared" si="82"/>
        <v>398.90500000000003</v>
      </c>
      <c r="CM13" s="19">
        <f t="shared" si="17"/>
        <v>698.90499999999997</v>
      </c>
      <c r="CN13" s="19">
        <f t="shared" si="18"/>
        <v>1158.905</v>
      </c>
      <c r="CO13" s="17">
        <v>260</v>
      </c>
      <c r="CP13" s="17">
        <f t="shared" si="83"/>
        <v>2600</v>
      </c>
      <c r="CQ13" s="17">
        <f>25000/1000000</f>
        <v>2.5000000000000001E-2</v>
      </c>
      <c r="CR13" s="19">
        <f t="shared" si="84"/>
        <v>6.5</v>
      </c>
      <c r="CS13" s="17">
        <f t="shared" si="85"/>
        <v>4</v>
      </c>
      <c r="CT13" s="19">
        <f t="shared" si="86"/>
        <v>463.90500000000003</v>
      </c>
      <c r="CU13" s="19">
        <f t="shared" si="19"/>
        <v>763.90499999999997</v>
      </c>
      <c r="CV13" s="19">
        <f t="shared" si="20"/>
        <v>1263.905</v>
      </c>
      <c r="CW13" s="17">
        <v>270</v>
      </c>
      <c r="CX13" s="17">
        <f t="shared" si="87"/>
        <v>2700</v>
      </c>
      <c r="CY13" s="17">
        <f>25000/1000000</f>
        <v>2.5000000000000001E-2</v>
      </c>
      <c r="CZ13" s="19">
        <f t="shared" si="88"/>
        <v>6.75</v>
      </c>
      <c r="DA13" s="17">
        <f t="shared" si="89"/>
        <v>4</v>
      </c>
      <c r="DB13" s="19">
        <f t="shared" si="90"/>
        <v>531.40499999999997</v>
      </c>
      <c r="DC13" s="19">
        <f t="shared" si="21"/>
        <v>831.40499999999997</v>
      </c>
      <c r="DD13" s="19">
        <f t="shared" si="22"/>
        <v>1371.405</v>
      </c>
      <c r="DE13" s="17">
        <v>270</v>
      </c>
      <c r="DF13" s="17">
        <f t="shared" si="91"/>
        <v>2700</v>
      </c>
      <c r="DG13" s="17">
        <f>25000/1000000</f>
        <v>2.5000000000000001E-2</v>
      </c>
      <c r="DH13" s="19">
        <f t="shared" si="92"/>
        <v>6.75</v>
      </c>
      <c r="DI13" s="17">
        <f t="shared" si="137"/>
        <v>4</v>
      </c>
      <c r="DJ13" s="19">
        <f t="shared" si="93"/>
        <v>598.90499999999997</v>
      </c>
      <c r="DK13" s="19">
        <f t="shared" si="23"/>
        <v>898.90499999999997</v>
      </c>
      <c r="DL13" s="19">
        <f t="shared" si="24"/>
        <v>1478.905</v>
      </c>
      <c r="DM13" s="17">
        <v>270</v>
      </c>
      <c r="DN13" s="17">
        <f t="shared" si="94"/>
        <v>2700</v>
      </c>
      <c r="DO13" s="17">
        <f>25000/1000000</f>
        <v>2.5000000000000001E-2</v>
      </c>
      <c r="DP13" s="19">
        <f t="shared" si="95"/>
        <v>6.75</v>
      </c>
      <c r="DQ13" s="17">
        <f t="shared" si="96"/>
        <v>4</v>
      </c>
      <c r="DR13" s="19">
        <f t="shared" si="97"/>
        <v>666.40499999999997</v>
      </c>
      <c r="DS13" s="19">
        <f t="shared" si="25"/>
        <v>966.40499999999997</v>
      </c>
      <c r="DT13" s="19">
        <f t="shared" si="26"/>
        <v>1586.405</v>
      </c>
      <c r="DU13" s="17">
        <v>280</v>
      </c>
      <c r="DV13" s="17">
        <f t="shared" si="98"/>
        <v>2800</v>
      </c>
      <c r="DW13" s="17">
        <f>25000/1000000</f>
        <v>2.5000000000000001E-2</v>
      </c>
      <c r="DX13" s="19">
        <f t="shared" si="99"/>
        <v>7</v>
      </c>
      <c r="DY13" s="17">
        <f t="shared" si="100"/>
        <v>4</v>
      </c>
      <c r="DZ13" s="19">
        <f t="shared" si="101"/>
        <v>736.40499999999997</v>
      </c>
      <c r="EA13" s="19">
        <f t="shared" si="27"/>
        <v>1036.405</v>
      </c>
      <c r="EB13" s="19">
        <f t="shared" si="28"/>
        <v>1696.405</v>
      </c>
      <c r="EC13" s="17">
        <v>300</v>
      </c>
      <c r="ED13" s="17">
        <f t="shared" si="102"/>
        <v>3000</v>
      </c>
      <c r="EE13" s="17">
        <f>25000/1000000</f>
        <v>2.5000000000000001E-2</v>
      </c>
      <c r="EF13" s="17">
        <f t="shared" si="103"/>
        <v>7.5</v>
      </c>
      <c r="EG13" s="17">
        <f t="shared" si="104"/>
        <v>4</v>
      </c>
      <c r="EH13" s="19">
        <f t="shared" si="105"/>
        <v>811.40499999999997</v>
      </c>
      <c r="EI13" s="19">
        <f t="shared" si="29"/>
        <v>1111.405</v>
      </c>
      <c r="EJ13" s="19">
        <f t="shared" si="30"/>
        <v>1811.405</v>
      </c>
      <c r="EK13" s="17">
        <v>300</v>
      </c>
      <c r="EL13" s="17">
        <f t="shared" si="106"/>
        <v>3000</v>
      </c>
      <c r="EM13" s="17">
        <f>25000/1000000</f>
        <v>2.5000000000000001E-2</v>
      </c>
      <c r="EN13" s="19">
        <f t="shared" si="107"/>
        <v>7.5</v>
      </c>
      <c r="EO13" s="17">
        <f t="shared" si="108"/>
        <v>4</v>
      </c>
      <c r="EP13" s="19">
        <f t="shared" si="109"/>
        <v>886.40499999999997</v>
      </c>
      <c r="EQ13" s="19">
        <f t="shared" si="31"/>
        <v>1186.405</v>
      </c>
      <c r="ER13" s="19">
        <f t="shared" si="32"/>
        <v>1926.405</v>
      </c>
      <c r="ES13" s="17">
        <v>300</v>
      </c>
      <c r="ET13" s="17">
        <f t="shared" si="110"/>
        <v>3000</v>
      </c>
      <c r="EU13" s="17">
        <f>25000/1000000</f>
        <v>2.5000000000000001E-2</v>
      </c>
      <c r="EV13" s="19">
        <f t="shared" si="111"/>
        <v>7.5</v>
      </c>
      <c r="EW13" s="17">
        <f t="shared" si="112"/>
        <v>4</v>
      </c>
      <c r="EX13" s="19">
        <f t="shared" si="113"/>
        <v>961.40499999999997</v>
      </c>
      <c r="EY13" s="19">
        <f t="shared" si="33"/>
        <v>1261.405</v>
      </c>
      <c r="EZ13" s="19">
        <f t="shared" si="34"/>
        <v>2041.405</v>
      </c>
      <c r="FA13" s="17">
        <v>300</v>
      </c>
      <c r="FB13" s="17">
        <f t="shared" si="114"/>
        <v>3000</v>
      </c>
      <c r="FC13" s="17">
        <f>25000/1000000</f>
        <v>2.5000000000000001E-2</v>
      </c>
      <c r="FD13" s="19">
        <f t="shared" si="115"/>
        <v>7.5</v>
      </c>
      <c r="FE13" s="17">
        <f t="shared" si="116"/>
        <v>4</v>
      </c>
      <c r="FF13" s="19">
        <f t="shared" si="117"/>
        <v>1036.405</v>
      </c>
      <c r="FG13" s="19">
        <f t="shared" si="35"/>
        <v>1336.405</v>
      </c>
      <c r="FH13" s="19">
        <f t="shared" si="36"/>
        <v>2156.4049999999997</v>
      </c>
    </row>
    <row r="14" spans="1:164">
      <c r="A14" s="3" t="s">
        <v>44</v>
      </c>
      <c r="B14" s="3">
        <v>40</v>
      </c>
      <c r="C14" s="3">
        <v>80</v>
      </c>
      <c r="D14" s="3">
        <f>B14+C14</f>
        <v>120</v>
      </c>
      <c r="E14" s="9">
        <v>45</v>
      </c>
      <c r="F14" s="9">
        <f t="shared" si="37"/>
        <v>225</v>
      </c>
      <c r="G14" s="10">
        <f>G12</f>
        <v>3.5999999999999997E-2</v>
      </c>
      <c r="H14" s="11">
        <f t="shared" si="38"/>
        <v>1.6199999999999999</v>
      </c>
      <c r="I14" s="9">
        <v>6</v>
      </c>
      <c r="J14" s="9">
        <f t="shared" si="39"/>
        <v>8.1</v>
      </c>
      <c r="K14" s="9">
        <f t="shared" si="40"/>
        <v>128.1</v>
      </c>
      <c r="L14" s="11">
        <f t="shared" si="41"/>
        <v>158.1</v>
      </c>
      <c r="M14" s="3">
        <v>70</v>
      </c>
      <c r="N14" s="3">
        <f t="shared" si="42"/>
        <v>350</v>
      </c>
      <c r="O14" s="3">
        <f t="shared" si="43"/>
        <v>3.5999999999999997E-2</v>
      </c>
      <c r="P14" s="3">
        <f t="shared" si="44"/>
        <v>2.52</v>
      </c>
      <c r="Q14" s="3">
        <f t="shared" si="45"/>
        <v>6</v>
      </c>
      <c r="R14" s="12">
        <f t="shared" si="46"/>
        <v>20.7</v>
      </c>
      <c r="S14" s="12">
        <f t="shared" si="47"/>
        <v>140.69999999999999</v>
      </c>
      <c r="T14" s="3">
        <f t="shared" si="48"/>
        <v>200.7</v>
      </c>
      <c r="U14" s="9">
        <v>115</v>
      </c>
      <c r="V14" s="9">
        <f t="shared" si="49"/>
        <v>1150</v>
      </c>
      <c r="W14" s="9">
        <f t="shared" si="119"/>
        <v>3.2500000000000001E-2</v>
      </c>
      <c r="X14" s="11">
        <f>U14*W14</f>
        <v>3.7375000000000003</v>
      </c>
      <c r="Y14" s="9">
        <f t="shared" si="51"/>
        <v>6</v>
      </c>
      <c r="Z14" s="9">
        <f t="shared" si="52"/>
        <v>58.075000000000003</v>
      </c>
      <c r="AA14" s="9">
        <f t="shared" si="1"/>
        <v>178.07499999999999</v>
      </c>
      <c r="AB14" s="11">
        <f t="shared" si="53"/>
        <v>298.07499999999999</v>
      </c>
      <c r="AC14" s="13">
        <v>185</v>
      </c>
      <c r="AD14" s="13">
        <f t="shared" si="54"/>
        <v>1850</v>
      </c>
      <c r="AE14" s="13">
        <f t="shared" si="120"/>
        <v>3.2500000000000001E-2</v>
      </c>
      <c r="AF14" s="14">
        <f t="shared" si="55"/>
        <v>6.0125000000000002</v>
      </c>
      <c r="AG14" s="13">
        <f t="shared" si="56"/>
        <v>6</v>
      </c>
      <c r="AH14" s="13">
        <f t="shared" si="2"/>
        <v>118.2</v>
      </c>
      <c r="AI14" s="13">
        <f t="shared" si="3"/>
        <v>238.2</v>
      </c>
      <c r="AJ14" s="13">
        <f t="shared" si="4"/>
        <v>418.2</v>
      </c>
      <c r="AK14" s="9">
        <v>215</v>
      </c>
      <c r="AL14" s="9">
        <f t="shared" si="57"/>
        <v>2150</v>
      </c>
      <c r="AM14" s="9">
        <f t="shared" si="121"/>
        <v>3.2500000000000001E-2</v>
      </c>
      <c r="AN14" s="11">
        <f t="shared" si="58"/>
        <v>6.9874999999999998</v>
      </c>
      <c r="AO14" s="9">
        <v>5</v>
      </c>
      <c r="AP14" s="11">
        <f t="shared" si="59"/>
        <v>188.07499999999999</v>
      </c>
      <c r="AQ14" s="11">
        <f t="shared" si="5"/>
        <v>308.07499999999999</v>
      </c>
      <c r="AR14" s="11">
        <f t="shared" si="6"/>
        <v>538.07500000000005</v>
      </c>
      <c r="AS14" s="13">
        <v>250</v>
      </c>
      <c r="AT14" s="13">
        <f t="shared" si="60"/>
        <v>2500</v>
      </c>
      <c r="AU14" s="13">
        <f t="shared" si="122"/>
        <v>3.2500000000000001E-2</v>
      </c>
      <c r="AV14" s="14">
        <f t="shared" si="61"/>
        <v>8.125</v>
      </c>
      <c r="AW14" s="13">
        <f t="shared" si="62"/>
        <v>5</v>
      </c>
      <c r="AX14" s="14">
        <f t="shared" si="63"/>
        <v>269.32499999999999</v>
      </c>
      <c r="AY14" s="14">
        <f t="shared" si="7"/>
        <v>389.32499999999999</v>
      </c>
      <c r="AZ14" s="14">
        <f t="shared" si="8"/>
        <v>669.32500000000005</v>
      </c>
      <c r="BA14" s="9">
        <v>255</v>
      </c>
      <c r="BB14" s="9">
        <f t="shared" si="64"/>
        <v>2550</v>
      </c>
      <c r="BC14" s="9">
        <f>32500/1000000</f>
        <v>3.2500000000000001E-2</v>
      </c>
      <c r="BD14" s="11">
        <f t="shared" si="65"/>
        <v>8.2874999999999996</v>
      </c>
      <c r="BE14" s="9">
        <f t="shared" si="66"/>
        <v>5</v>
      </c>
      <c r="BF14" s="11">
        <f t="shared" si="67"/>
        <v>352.2</v>
      </c>
      <c r="BG14" s="11">
        <f t="shared" si="9"/>
        <v>472.2</v>
      </c>
      <c r="BH14" s="11">
        <f t="shared" si="10"/>
        <v>802.2</v>
      </c>
      <c r="BI14" s="3">
        <v>220</v>
      </c>
      <c r="BJ14" s="3">
        <f t="shared" si="68"/>
        <v>2200</v>
      </c>
      <c r="BK14" s="3">
        <f>29500/1000000</f>
        <v>2.9499999999999998E-2</v>
      </c>
      <c r="BL14" s="14">
        <f t="shared" si="69"/>
        <v>6.4899999999999993</v>
      </c>
      <c r="BM14" s="3">
        <v>3</v>
      </c>
      <c r="BN14" s="15">
        <f t="shared" si="70"/>
        <v>417.09999999999997</v>
      </c>
      <c r="BO14" s="15">
        <f t="shared" si="11"/>
        <v>537.09999999999991</v>
      </c>
      <c r="BP14" s="16">
        <f t="shared" si="12"/>
        <v>897.1</v>
      </c>
      <c r="BQ14" s="9">
        <v>210</v>
      </c>
      <c r="BR14" s="9">
        <f t="shared" si="71"/>
        <v>2100</v>
      </c>
      <c r="BS14" s="9">
        <f>29500/1000000</f>
        <v>2.9499999999999998E-2</v>
      </c>
      <c r="BT14" s="11">
        <f t="shared" si="72"/>
        <v>6.1949999999999994</v>
      </c>
      <c r="BU14" s="9">
        <f t="shared" si="73"/>
        <v>3</v>
      </c>
      <c r="BV14" s="11">
        <f t="shared" si="74"/>
        <v>479.04999999999995</v>
      </c>
      <c r="BW14" s="11">
        <f t="shared" si="13"/>
        <v>599.04999999999995</v>
      </c>
      <c r="BX14" s="11">
        <f t="shared" si="14"/>
        <v>989.05000000000007</v>
      </c>
      <c r="BY14" s="3">
        <v>210</v>
      </c>
      <c r="BZ14" s="3">
        <f t="shared" si="75"/>
        <v>2100</v>
      </c>
      <c r="CA14" s="3">
        <f>29500/1000000</f>
        <v>2.9499999999999998E-2</v>
      </c>
      <c r="CB14" s="11">
        <f t="shared" si="76"/>
        <v>6.1949999999999994</v>
      </c>
      <c r="CC14" s="3">
        <v>2</v>
      </c>
      <c r="CD14" s="15">
        <f t="shared" si="78"/>
        <v>541</v>
      </c>
      <c r="CE14" s="15">
        <f t="shared" si="15"/>
        <v>661</v>
      </c>
      <c r="CF14" s="16">
        <f t="shared" si="16"/>
        <v>1071</v>
      </c>
      <c r="CG14" s="9">
        <v>200</v>
      </c>
      <c r="CH14" s="9">
        <f t="shared" si="79"/>
        <v>2000</v>
      </c>
      <c r="CI14" s="9">
        <f>29500/1000000</f>
        <v>2.9499999999999998E-2</v>
      </c>
      <c r="CJ14" s="11">
        <f t="shared" si="80"/>
        <v>5.8999999999999995</v>
      </c>
      <c r="CK14" s="9">
        <f t="shared" si="81"/>
        <v>2</v>
      </c>
      <c r="CL14" s="11">
        <f t="shared" si="82"/>
        <v>600</v>
      </c>
      <c r="CM14" s="11">
        <f t="shared" si="17"/>
        <v>720</v>
      </c>
      <c r="CN14" s="11">
        <f t="shared" si="18"/>
        <v>1150</v>
      </c>
      <c r="CO14" s="3">
        <v>200</v>
      </c>
      <c r="CP14" s="3">
        <f t="shared" si="83"/>
        <v>2000</v>
      </c>
      <c r="CQ14" s="3">
        <f>29500/1000000</f>
        <v>2.9499999999999998E-2</v>
      </c>
      <c r="CR14" s="11">
        <f t="shared" si="84"/>
        <v>5.8999999999999995</v>
      </c>
      <c r="CS14" s="3">
        <f t="shared" si="85"/>
        <v>2</v>
      </c>
      <c r="CT14" s="15">
        <f t="shared" si="86"/>
        <v>659</v>
      </c>
      <c r="CU14" s="15">
        <f t="shared" si="19"/>
        <v>779</v>
      </c>
      <c r="CV14" s="16">
        <f t="shared" si="20"/>
        <v>1229</v>
      </c>
      <c r="CW14" s="9">
        <v>185</v>
      </c>
      <c r="CX14" s="9">
        <f t="shared" si="87"/>
        <v>1850</v>
      </c>
      <c r="CY14" s="9">
        <f>29500/1000000</f>
        <v>2.9499999999999998E-2</v>
      </c>
      <c r="CZ14" s="11">
        <f t="shared" si="88"/>
        <v>5.4574999999999996</v>
      </c>
      <c r="DA14" s="9">
        <f t="shared" si="89"/>
        <v>2</v>
      </c>
      <c r="DB14" s="11">
        <f t="shared" si="90"/>
        <v>713.57500000000005</v>
      </c>
      <c r="DC14" s="11">
        <f t="shared" si="21"/>
        <v>833.57500000000005</v>
      </c>
      <c r="DD14" s="11">
        <f t="shared" si="22"/>
        <v>1303.575</v>
      </c>
      <c r="DE14" s="3">
        <v>180</v>
      </c>
      <c r="DF14" s="3">
        <f t="shared" si="91"/>
        <v>1800</v>
      </c>
      <c r="DG14" s="3">
        <f>29500/1000000</f>
        <v>2.9499999999999998E-2</v>
      </c>
      <c r="DH14" s="14">
        <f t="shared" si="92"/>
        <v>5.31</v>
      </c>
      <c r="DI14" s="3">
        <f t="shared" si="137"/>
        <v>2</v>
      </c>
      <c r="DJ14" s="15">
        <f t="shared" si="93"/>
        <v>766.67500000000007</v>
      </c>
      <c r="DK14" s="15">
        <f t="shared" si="23"/>
        <v>886.67500000000007</v>
      </c>
      <c r="DL14" s="16">
        <f t="shared" si="24"/>
        <v>1376.675</v>
      </c>
      <c r="DM14" s="9">
        <v>180</v>
      </c>
      <c r="DN14" s="9">
        <f t="shared" si="94"/>
        <v>1800</v>
      </c>
      <c r="DO14" s="9">
        <f>29500/1000000</f>
        <v>2.9499999999999998E-2</v>
      </c>
      <c r="DP14" s="11">
        <f t="shared" si="95"/>
        <v>5.31</v>
      </c>
      <c r="DQ14" s="9">
        <f t="shared" si="96"/>
        <v>2</v>
      </c>
      <c r="DR14" s="11">
        <f t="shared" si="97"/>
        <v>819.77500000000009</v>
      </c>
      <c r="DS14" s="11">
        <f t="shared" si="25"/>
        <v>939.77500000000009</v>
      </c>
      <c r="DT14" s="11">
        <f t="shared" si="26"/>
        <v>1449.7749999999999</v>
      </c>
      <c r="DU14" s="3">
        <v>180</v>
      </c>
      <c r="DV14" s="13">
        <f t="shared" si="98"/>
        <v>1800</v>
      </c>
      <c r="DW14" s="13">
        <f>29500/1000000</f>
        <v>2.9499999999999998E-2</v>
      </c>
      <c r="DX14" s="14">
        <f t="shared" si="99"/>
        <v>5.31</v>
      </c>
      <c r="DY14" s="13">
        <f t="shared" si="100"/>
        <v>2</v>
      </c>
      <c r="DZ14" s="14">
        <f t="shared" si="101"/>
        <v>872.87500000000011</v>
      </c>
      <c r="EA14" s="14">
        <f t="shared" si="27"/>
        <v>992.87500000000011</v>
      </c>
      <c r="EB14" s="14">
        <f t="shared" si="28"/>
        <v>1522.8749999999998</v>
      </c>
      <c r="EC14" s="9">
        <v>180</v>
      </c>
      <c r="ED14" s="9">
        <f t="shared" si="102"/>
        <v>1800</v>
      </c>
      <c r="EE14" s="9">
        <f>29500/1000000</f>
        <v>2.9499999999999998E-2</v>
      </c>
      <c r="EF14" s="9">
        <f t="shared" si="103"/>
        <v>5.31</v>
      </c>
      <c r="EG14" s="9">
        <f t="shared" si="104"/>
        <v>2</v>
      </c>
      <c r="EH14" s="11">
        <f t="shared" si="105"/>
        <v>925.97500000000014</v>
      </c>
      <c r="EI14" s="11">
        <f t="shared" si="29"/>
        <v>1045.9750000000001</v>
      </c>
      <c r="EJ14" s="11">
        <f t="shared" si="30"/>
        <v>1595.9749999999997</v>
      </c>
      <c r="EK14" s="13">
        <v>180</v>
      </c>
      <c r="EL14" s="13">
        <f t="shared" si="106"/>
        <v>1800</v>
      </c>
      <c r="EM14" s="13">
        <f>29500/1000000</f>
        <v>2.9499999999999998E-2</v>
      </c>
      <c r="EN14" s="14">
        <f t="shared" si="107"/>
        <v>5.31</v>
      </c>
      <c r="EO14" s="13">
        <f t="shared" si="108"/>
        <v>2</v>
      </c>
      <c r="EP14" s="14">
        <f t="shared" si="109"/>
        <v>979.07500000000016</v>
      </c>
      <c r="EQ14" s="14">
        <f t="shared" si="31"/>
        <v>1099.0750000000003</v>
      </c>
      <c r="ER14" s="14">
        <f t="shared" si="32"/>
        <v>1669.0749999999996</v>
      </c>
      <c r="ES14" s="9">
        <v>180</v>
      </c>
      <c r="ET14" s="9">
        <f t="shared" si="110"/>
        <v>1800</v>
      </c>
      <c r="EU14" s="9">
        <f>29500/1000000</f>
        <v>2.9499999999999998E-2</v>
      </c>
      <c r="EV14" s="11">
        <f t="shared" si="111"/>
        <v>5.31</v>
      </c>
      <c r="EW14" s="9">
        <f t="shared" si="112"/>
        <v>2</v>
      </c>
      <c r="EX14" s="11">
        <f t="shared" si="113"/>
        <v>1032.1750000000002</v>
      </c>
      <c r="EY14" s="11">
        <f t="shared" si="33"/>
        <v>1152.1750000000002</v>
      </c>
      <c r="EZ14" s="11">
        <f t="shared" si="34"/>
        <v>1742.1749999999995</v>
      </c>
      <c r="FA14" s="13">
        <v>180</v>
      </c>
      <c r="FB14" s="13">
        <f t="shared" si="114"/>
        <v>1800</v>
      </c>
      <c r="FC14" s="13">
        <f>29500/1000000</f>
        <v>2.9499999999999998E-2</v>
      </c>
      <c r="FD14" s="14">
        <f t="shared" si="115"/>
        <v>5.31</v>
      </c>
      <c r="FE14" s="13">
        <f t="shared" si="116"/>
        <v>2</v>
      </c>
      <c r="FF14" s="14">
        <f t="shared" si="117"/>
        <v>1085.2750000000001</v>
      </c>
      <c r="FG14" s="14">
        <f t="shared" si="35"/>
        <v>1205.2750000000001</v>
      </c>
      <c r="FH14" s="14">
        <f t="shared" si="36"/>
        <v>1815.2749999999994</v>
      </c>
    </row>
  </sheetData>
  <mergeCells count="21">
    <mergeCell ref="CG2:CN2"/>
    <mergeCell ref="B2:D2"/>
    <mergeCell ref="E2:L2"/>
    <mergeCell ref="M2:T2"/>
    <mergeCell ref="U2:AB2"/>
    <mergeCell ref="AC2:AJ2"/>
    <mergeCell ref="AK2:AR2"/>
    <mergeCell ref="AS2:AZ2"/>
    <mergeCell ref="BA2:BH2"/>
    <mergeCell ref="BI2:BP2"/>
    <mergeCell ref="BQ2:BX2"/>
    <mergeCell ref="BY2:CF2"/>
    <mergeCell ref="EK2:ER2"/>
    <mergeCell ref="ES2:EZ2"/>
    <mergeCell ref="FA2:FH2"/>
    <mergeCell ref="CO2:CV2"/>
    <mergeCell ref="CW2:DD2"/>
    <mergeCell ref="DE2:DL2"/>
    <mergeCell ref="DM2:DT2"/>
    <mergeCell ref="DU2:EB2"/>
    <mergeCell ref="EC2:E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Tanya</cp:lastModifiedBy>
  <dcterms:created xsi:type="dcterms:W3CDTF">2020-02-08T11:24:35Z</dcterms:created>
  <dcterms:modified xsi:type="dcterms:W3CDTF">2020-02-08T11:55:44Z</dcterms:modified>
</cp:coreProperties>
</file>