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 tabRatio="870"/>
  </bookViews>
  <sheets>
    <sheet name="АЙРШИРСКАЯ" sheetId="1" r:id="rId1"/>
    <sheet name="БЕСТУЖЕВСКАЯ" sheetId="14" r:id="rId2"/>
    <sheet name="БУРАЯ ШВИЦКАЯ" sheetId="9" r:id="rId3"/>
    <sheet name="ГОЛШТИНСКАЯ" sheetId="5" r:id="rId4"/>
    <sheet name="ДЖЕРСЕЙСКАЯ" sheetId="17" r:id="rId5"/>
    <sheet name="КРАСНАЯ ГОРБАТОВСКАЯ" sheetId="16" r:id="rId6"/>
    <sheet name="КРАСНАЯ СТЕПНАЯ" sheetId="13" r:id="rId7"/>
    <sheet name="КРАСНАЯ ЭСТОНСКАЯ" sheetId="6" r:id="rId8"/>
    <sheet name="КРАСНО-ПЕСТРАЯ" sheetId="8" r:id="rId9"/>
    <sheet name="КОСТРОМСКАЯ" sheetId="10" r:id="rId10"/>
    <sheet name="СИММЕНТАЛЬСКАЯ" sheetId="7" r:id="rId11"/>
    <sheet name="СУКСУНСКАЯ" sheetId="19" r:id="rId12"/>
    <sheet name="СЫЧЕВСКАЯ" sheetId="11" r:id="rId13"/>
    <sheet name="ХОЛМОГОРСКАЯ" sheetId="2" r:id="rId14"/>
    <sheet name="ЧЕРНО-ПЕСТРАЯ" sheetId="3" r:id="rId15"/>
    <sheet name="ШВЕДИШ РЕД" sheetId="18" r:id="rId16"/>
    <sheet name="ЯРОСЛАВСКАЯ" sheetId="4" r:id="rId17"/>
  </sheets>
  <calcPr calcId="152511"/>
</workbook>
</file>

<file path=xl/calcChain.xml><?xml version="1.0" encoding="utf-8"?>
<calcChain xmlns="http://schemas.openxmlformats.org/spreadsheetml/2006/main">
  <c r="I45" i="5" l="1"/>
  <c r="G45" i="5"/>
  <c r="E45" i="5"/>
  <c r="I24" i="1"/>
  <c r="G24" i="1"/>
  <c r="E24" i="1"/>
  <c r="I6" i="5" l="1"/>
  <c r="G6" i="5"/>
  <c r="E120" i="5"/>
  <c r="I120" i="5"/>
  <c r="G120" i="5"/>
  <c r="I6" i="7" l="1"/>
  <c r="G6" i="7"/>
  <c r="E6" i="7"/>
  <c r="I58" i="7"/>
  <c r="G58" i="7"/>
  <c r="E58" i="7"/>
  <c r="E118" i="5"/>
  <c r="I118" i="5"/>
  <c r="G118" i="5"/>
  <c r="I6" i="14"/>
  <c r="G6" i="14"/>
  <c r="E6" i="14"/>
  <c r="I10" i="14"/>
  <c r="G10" i="14"/>
  <c r="E10" i="14"/>
  <c r="I6" i="13" l="1"/>
  <c r="G6" i="13"/>
  <c r="E6" i="13"/>
  <c r="I29" i="13"/>
  <c r="G29" i="13"/>
  <c r="E29" i="13"/>
  <c r="I6" i="9"/>
  <c r="G6" i="9"/>
  <c r="E6" i="9"/>
  <c r="I19" i="9"/>
  <c r="G19" i="9"/>
  <c r="E19" i="9"/>
  <c r="I116" i="5"/>
  <c r="G116" i="5"/>
  <c r="E116" i="5"/>
  <c r="G6" i="3" l="1"/>
  <c r="E6" i="3"/>
  <c r="I307" i="3"/>
  <c r="G307" i="3"/>
  <c r="E307" i="3"/>
  <c r="I305" i="3"/>
  <c r="G305" i="3"/>
  <c r="E305" i="3"/>
  <c r="I303" i="3"/>
  <c r="G303" i="3"/>
  <c r="E303" i="3"/>
  <c r="I333" i="3"/>
  <c r="G333" i="3"/>
  <c r="E333" i="3"/>
  <c r="I331" i="3"/>
  <c r="G331" i="3"/>
  <c r="E331" i="3"/>
  <c r="I283" i="3"/>
  <c r="G283" i="3"/>
  <c r="E283" i="3"/>
  <c r="I279" i="3"/>
  <c r="G279" i="3"/>
  <c r="E279" i="3"/>
  <c r="I274" i="3"/>
  <c r="G274" i="3"/>
  <c r="E274" i="3"/>
  <c r="I270" i="3"/>
  <c r="G270" i="3"/>
  <c r="E270" i="3"/>
  <c r="I268" i="3"/>
  <c r="G268" i="3"/>
  <c r="E268" i="3"/>
  <c r="I259" i="3"/>
  <c r="G259" i="3"/>
  <c r="E259" i="3"/>
  <c r="I231" i="3"/>
  <c r="G231" i="3"/>
  <c r="E231" i="3"/>
  <c r="I229" i="3"/>
  <c r="I6" i="3" s="1"/>
  <c r="G229" i="3"/>
  <c r="E229" i="3"/>
  <c r="I227" i="3"/>
  <c r="G227" i="3"/>
  <c r="E227" i="3"/>
  <c r="I193" i="3"/>
  <c r="G193" i="3"/>
  <c r="E193" i="3"/>
  <c r="I186" i="3"/>
  <c r="G186" i="3"/>
  <c r="E186" i="3"/>
  <c r="I180" i="3"/>
  <c r="G180" i="3"/>
  <c r="E180" i="3"/>
  <c r="I176" i="3"/>
  <c r="G176" i="3"/>
  <c r="E176" i="3"/>
  <c r="I170" i="3"/>
  <c r="G170" i="3"/>
  <c r="E170" i="3"/>
  <c r="I165" i="3"/>
  <c r="G165" i="3"/>
  <c r="E165" i="3"/>
  <c r="I163" i="3"/>
  <c r="G163" i="3"/>
  <c r="E163" i="3"/>
  <c r="I158" i="3"/>
  <c r="G158" i="3"/>
  <c r="E158" i="3"/>
  <c r="I155" i="3"/>
  <c r="G155" i="3"/>
  <c r="E155" i="3"/>
  <c r="I153" i="3"/>
  <c r="G153" i="3"/>
  <c r="E153" i="3"/>
  <c r="I142" i="3"/>
  <c r="G142" i="3"/>
  <c r="E142" i="3"/>
  <c r="G122" i="3"/>
  <c r="I122" i="3"/>
  <c r="E122" i="3"/>
  <c r="I119" i="3"/>
  <c r="G119" i="3"/>
  <c r="E119" i="3"/>
  <c r="I114" i="3"/>
  <c r="G114" i="3"/>
  <c r="E114" i="3"/>
  <c r="I110" i="3"/>
  <c r="G110" i="3"/>
  <c r="E110" i="3"/>
  <c r="I106" i="3"/>
  <c r="G106" i="3"/>
  <c r="E106" i="3"/>
  <c r="E92" i="3"/>
  <c r="I92" i="3"/>
  <c r="G92" i="3"/>
  <c r="I88" i="3"/>
  <c r="G88" i="3"/>
  <c r="E88" i="3"/>
  <c r="I83" i="3"/>
  <c r="G83" i="3"/>
  <c r="E83" i="3"/>
  <c r="I78" i="3"/>
  <c r="G78" i="3"/>
  <c r="E78" i="3"/>
  <c r="I53" i="3"/>
  <c r="G53" i="3"/>
  <c r="E53" i="3"/>
  <c r="I50" i="3"/>
  <c r="G50" i="3"/>
  <c r="E50" i="3"/>
  <c r="I48" i="3"/>
  <c r="G48" i="3"/>
  <c r="E48" i="3"/>
  <c r="I44" i="3"/>
  <c r="G44" i="3"/>
  <c r="E44" i="3"/>
  <c r="I37" i="3"/>
  <c r="G37" i="3"/>
  <c r="E37" i="3"/>
  <c r="I7" i="3"/>
  <c r="G7" i="3"/>
  <c r="E7" i="3"/>
  <c r="I6" i="18"/>
  <c r="G6" i="18"/>
  <c r="E6" i="18"/>
  <c r="I7" i="18"/>
  <c r="G7" i="18"/>
  <c r="E7" i="18"/>
  <c r="I6" i="2"/>
  <c r="G6" i="2"/>
  <c r="E6" i="2"/>
  <c r="I56" i="2"/>
  <c r="G56" i="2"/>
  <c r="E56" i="2"/>
  <c r="I52" i="2"/>
  <c r="G52" i="2"/>
  <c r="E52" i="2"/>
  <c r="I49" i="2"/>
  <c r="G49" i="2"/>
  <c r="E49" i="2"/>
  <c r="I45" i="2"/>
  <c r="G45" i="2"/>
  <c r="E45" i="2"/>
  <c r="I37" i="2"/>
  <c r="G37" i="2"/>
  <c r="E37" i="2"/>
  <c r="I23" i="2"/>
  <c r="G23" i="2"/>
  <c r="E23" i="2"/>
  <c r="I16" i="2"/>
  <c r="G16" i="2"/>
  <c r="E16" i="2"/>
  <c r="I13" i="2"/>
  <c r="G13" i="2"/>
  <c r="E13" i="2"/>
  <c r="I7" i="2"/>
  <c r="G7" i="2"/>
  <c r="E7" i="2"/>
  <c r="I6" i="11"/>
  <c r="G6" i="11"/>
  <c r="E6" i="11"/>
  <c r="I13" i="11"/>
  <c r="G13" i="11"/>
  <c r="E13" i="11"/>
  <c r="I7" i="11"/>
  <c r="G7" i="11"/>
  <c r="E7" i="11"/>
  <c r="I6" i="19"/>
  <c r="G6" i="19"/>
  <c r="E6" i="19"/>
  <c r="I7" i="19"/>
  <c r="G7" i="19"/>
  <c r="E7" i="19"/>
  <c r="I50" i="7"/>
  <c r="G50" i="7"/>
  <c r="E50" i="7"/>
  <c r="I42" i="7"/>
  <c r="G42" i="7"/>
  <c r="E42" i="7"/>
  <c r="I37" i="7"/>
  <c r="G37" i="7"/>
  <c r="E37" i="7"/>
  <c r="I32" i="7"/>
  <c r="G32" i="7"/>
  <c r="E32" i="7"/>
  <c r="I28" i="7"/>
  <c r="G28" i="7"/>
  <c r="E28" i="7"/>
  <c r="I23" i="7"/>
  <c r="G23" i="7"/>
  <c r="E23" i="7"/>
  <c r="I16" i="7"/>
  <c r="G16" i="7"/>
  <c r="E16" i="7"/>
  <c r="I56" i="7"/>
  <c r="G56" i="7"/>
  <c r="E56" i="7"/>
  <c r="I54" i="7"/>
  <c r="G54" i="7"/>
  <c r="E54" i="7"/>
  <c r="I48" i="7"/>
  <c r="G48" i="7"/>
  <c r="E48" i="7"/>
  <c r="I40" i="7"/>
  <c r="G40" i="7"/>
  <c r="E40" i="7"/>
  <c r="I26" i="7"/>
  <c r="G26" i="7"/>
  <c r="E26" i="7"/>
  <c r="I14" i="7"/>
  <c r="G14" i="7"/>
  <c r="E14" i="7"/>
  <c r="I12" i="7"/>
  <c r="G12" i="7"/>
  <c r="E12" i="7"/>
  <c r="I7" i="7"/>
  <c r="G7" i="7"/>
  <c r="E7" i="7"/>
  <c r="I6" i="8"/>
  <c r="G6" i="8"/>
  <c r="E6" i="8"/>
  <c r="I28" i="8"/>
  <c r="G28" i="8"/>
  <c r="E28" i="8"/>
  <c r="I26" i="8"/>
  <c r="G26" i="8"/>
  <c r="E26" i="8"/>
  <c r="I24" i="8"/>
  <c r="G24" i="8"/>
  <c r="E24" i="8"/>
  <c r="I22" i="8"/>
  <c r="G22" i="8"/>
  <c r="E22" i="8"/>
  <c r="I19" i="8"/>
  <c r="G19" i="8"/>
  <c r="E19" i="8"/>
  <c r="I12" i="8"/>
  <c r="G12" i="8"/>
  <c r="E12" i="8"/>
  <c r="I7" i="8"/>
  <c r="G7" i="8"/>
  <c r="E7" i="8"/>
  <c r="I25" i="13" l="1"/>
  <c r="G25" i="13"/>
  <c r="E25" i="13"/>
  <c r="I17" i="13"/>
  <c r="G17" i="13"/>
  <c r="E17" i="13"/>
  <c r="I9" i="13"/>
  <c r="G9" i="13"/>
  <c r="E9" i="13"/>
  <c r="I23" i="13"/>
  <c r="G23" i="13"/>
  <c r="E23" i="13"/>
  <c r="I15" i="13"/>
  <c r="G15" i="13"/>
  <c r="E15" i="13"/>
  <c r="I7" i="13"/>
  <c r="G7" i="13"/>
  <c r="E7" i="13"/>
  <c r="I6" i="16"/>
  <c r="G6" i="16"/>
  <c r="E6" i="16"/>
  <c r="I6" i="17"/>
  <c r="G6" i="17"/>
  <c r="E6" i="17"/>
  <c r="I7" i="17"/>
  <c r="G7" i="17"/>
  <c r="E7" i="17"/>
  <c r="I113" i="5"/>
  <c r="G113" i="5"/>
  <c r="E113" i="5"/>
  <c r="I106" i="5"/>
  <c r="G106" i="5"/>
  <c r="E106" i="5"/>
  <c r="I102" i="5"/>
  <c r="G102" i="5"/>
  <c r="E102" i="5"/>
  <c r="I84" i="5"/>
  <c r="G84" i="5"/>
  <c r="E84" i="5"/>
  <c r="I76" i="5"/>
  <c r="G76" i="5"/>
  <c r="E76" i="5"/>
  <c r="I73" i="5"/>
  <c r="G73" i="5"/>
  <c r="E73" i="5"/>
  <c r="I68" i="5"/>
  <c r="G68" i="5"/>
  <c r="E68" i="5"/>
  <c r="I60" i="5"/>
  <c r="G60" i="5"/>
  <c r="E60" i="5"/>
  <c r="I48" i="5"/>
  <c r="G48" i="5"/>
  <c r="E48" i="5"/>
  <c r="I39" i="5"/>
  <c r="G39" i="5"/>
  <c r="E39" i="5"/>
  <c r="I32" i="5"/>
  <c r="G32" i="5"/>
  <c r="E32" i="5"/>
  <c r="I24" i="5"/>
  <c r="G24" i="5"/>
  <c r="E24" i="5"/>
  <c r="I19" i="5"/>
  <c r="G19" i="5"/>
  <c r="E19" i="5"/>
  <c r="I111" i="5"/>
  <c r="G111" i="5"/>
  <c r="E111" i="5"/>
  <c r="I109" i="5"/>
  <c r="G109" i="5"/>
  <c r="E109" i="5"/>
  <c r="I66" i="5"/>
  <c r="G66" i="5"/>
  <c r="E66" i="5"/>
  <c r="I64" i="5"/>
  <c r="G64" i="5"/>
  <c r="E64" i="5"/>
  <c r="I58" i="5"/>
  <c r="G58" i="5"/>
  <c r="E58" i="5"/>
  <c r="I56" i="5"/>
  <c r="G56" i="5"/>
  <c r="E56" i="5"/>
  <c r="I54" i="5"/>
  <c r="G54" i="5"/>
  <c r="E54" i="5"/>
  <c r="I52" i="5"/>
  <c r="G52" i="5"/>
  <c r="E52" i="5"/>
  <c r="E6" i="5"/>
  <c r="I22" i="5"/>
  <c r="G22" i="5"/>
  <c r="E22" i="5"/>
  <c r="I17" i="5"/>
  <c r="G17" i="5"/>
  <c r="E17" i="5"/>
  <c r="I15" i="5"/>
  <c r="G15" i="5"/>
  <c r="E15" i="5"/>
  <c r="E11" i="5"/>
  <c r="I11" i="5"/>
  <c r="G11" i="5"/>
  <c r="I7" i="5"/>
  <c r="G7" i="5"/>
  <c r="E7" i="5"/>
  <c r="I13" i="9"/>
  <c r="G13" i="9"/>
  <c r="E13" i="9"/>
  <c r="I15" i="9"/>
  <c r="G15" i="9"/>
  <c r="E15" i="9"/>
  <c r="I7" i="9"/>
  <c r="G7" i="9"/>
  <c r="E7" i="9"/>
  <c r="I7" i="14"/>
  <c r="G7" i="14"/>
  <c r="E7" i="14"/>
  <c r="I6" i="1"/>
  <c r="G6" i="1"/>
  <c r="E6" i="1"/>
  <c r="I39" i="1"/>
  <c r="G39" i="1"/>
  <c r="E39" i="1"/>
  <c r="E29" i="1"/>
  <c r="I29" i="1"/>
  <c r="G29" i="1"/>
  <c r="I21" i="1"/>
  <c r="G21" i="1"/>
  <c r="E21" i="1"/>
  <c r="I13" i="1"/>
  <c r="G13" i="1"/>
  <c r="E13" i="1"/>
  <c r="I48" i="1"/>
  <c r="G48" i="1"/>
  <c r="E48" i="1"/>
  <c r="I37" i="1"/>
  <c r="G37" i="1"/>
  <c r="E37" i="1"/>
  <c r="I35" i="1"/>
  <c r="G35" i="1"/>
  <c r="E35" i="1"/>
  <c r="I33" i="1"/>
  <c r="G33" i="1"/>
  <c r="E33" i="1"/>
  <c r="I27" i="1"/>
  <c r="G27" i="1"/>
  <c r="E27" i="1"/>
  <c r="I19" i="1"/>
  <c r="G19" i="1"/>
  <c r="E19" i="1"/>
  <c r="I17" i="1"/>
  <c r="G17" i="1"/>
  <c r="E17" i="1"/>
  <c r="I11" i="1"/>
  <c r="G11" i="1"/>
  <c r="E11" i="1"/>
  <c r="I9" i="1"/>
  <c r="G9" i="1"/>
  <c r="E9" i="1"/>
  <c r="I7" i="1"/>
  <c r="G7" i="1"/>
  <c r="E7" i="1"/>
  <c r="I6" i="4" l="1"/>
  <c r="G6" i="4"/>
  <c r="E6" i="4"/>
  <c r="I7" i="4"/>
  <c r="G7" i="4"/>
  <c r="E7" i="4"/>
  <c r="I16" i="4" l="1"/>
  <c r="G16" i="4"/>
  <c r="E16" i="4"/>
  <c r="I9" i="4"/>
  <c r="G9" i="4"/>
  <c r="E9" i="4"/>
  <c r="I6" i="10" l="1"/>
  <c r="G6" i="10"/>
  <c r="E6" i="10"/>
  <c r="I10" i="10"/>
  <c r="G10" i="10"/>
  <c r="E10" i="10"/>
  <c r="I7" i="10"/>
  <c r="G7" i="10"/>
  <c r="E7" i="10"/>
  <c r="I7" i="6" l="1"/>
  <c r="G7" i="6"/>
  <c r="E7" i="6"/>
  <c r="I7" i="16" l="1"/>
  <c r="G7" i="16"/>
  <c r="E7" i="16"/>
</calcChain>
</file>

<file path=xl/sharedStrings.xml><?xml version="1.0" encoding="utf-8"?>
<sst xmlns="http://schemas.openxmlformats.org/spreadsheetml/2006/main" count="2835" uniqueCount="1752">
  <si>
    <t>АЙРШИРСКАЯ ПОРОДА</t>
  </si>
  <si>
    <t>№ п/п</t>
  </si>
  <si>
    <t>СУБЪЕКТ РОССИЙСКОЙ ФЕДЕРАЦИИ</t>
  </si>
  <si>
    <t>ПЛАНИРУЕМОЕ К РЕАЛИЗАЦИИ ПОГОЛОВЬЕ</t>
  </si>
  <si>
    <t>НАИМЕНОВАНИЕ ОРГАНИЗАЦИИ</t>
  </si>
  <si>
    <t>ФИО руководителя</t>
  </si>
  <si>
    <t>телефон</t>
  </si>
  <si>
    <t>НЕТЕЛИ</t>
  </si>
  <si>
    <t>ТЕЛКИ</t>
  </si>
  <si>
    <t>БЫЧКИ</t>
  </si>
  <si>
    <t>голов</t>
  </si>
  <si>
    <t>стоимость                       1 кг живого веса, руб.</t>
  </si>
  <si>
    <t>РОССИЙСКАЯ ФЕДЕРАЦИЯ</t>
  </si>
  <si>
    <t>х</t>
  </si>
  <si>
    <t>РЕСПУБЛИКА КОМИ</t>
  </si>
  <si>
    <t>Макарова Виктория Сергеевна</t>
  </si>
  <si>
    <t>ВОЛОГОДСКАЯ ОБЛАСТЬ</t>
  </si>
  <si>
    <t>договорная</t>
  </si>
  <si>
    <t>МОСКОВСКАЯ ОБЛАСТЬ</t>
  </si>
  <si>
    <t>ТУЛЬСКАЯ ОБЛАСТЬ</t>
  </si>
  <si>
    <t>ЯРОСЛАВСКАЯ ОБЛАСТЬ</t>
  </si>
  <si>
    <t>Иванов Сергей Дмитриевич</t>
  </si>
  <si>
    <t>240-250</t>
  </si>
  <si>
    <t>Х</t>
  </si>
  <si>
    <t>ВОЛГОГРАДСКАЯ ОБЛАСТЬ</t>
  </si>
  <si>
    <t>Струк Николай Владимирович</t>
  </si>
  <si>
    <t>ХОЛМОГОРСКАЯ ПОРОДА</t>
  </si>
  <si>
    <t>АРХАНГЕЛЬСКАЯ ОБЛАСТЬ</t>
  </si>
  <si>
    <t>АО "АГРОФИРМА "ВЕЛЬСКАЯ"</t>
  </si>
  <si>
    <t>ФГУП "КОТЛАССКОЕ"</t>
  </si>
  <si>
    <t>АО "ХАВРОГОРСКОЕ"</t>
  </si>
  <si>
    <t>Маркова Елена Андреевна</t>
  </si>
  <si>
    <t>СПК "ПЛЕМЗАВОД "КЕХТА"</t>
  </si>
  <si>
    <t>Павлов Илья Юрьевич</t>
  </si>
  <si>
    <t>СПК "НИКОЛЬСК"</t>
  </si>
  <si>
    <t>Бровин Дмитрий Николаевич</t>
  </si>
  <si>
    <t>УДМУРТСКАЯ РЕСПУБЛИКА</t>
  </si>
  <si>
    <t>КАМЧАТСКИЙ КРАЙ</t>
  </si>
  <si>
    <t>Порядков Виктор Валерьевич</t>
  </si>
  <si>
    <t>СХА (КОЛХОЗ) "СТУПИНСКОЕ"</t>
  </si>
  <si>
    <t>Холодов Александр Николаевич</t>
  </si>
  <si>
    <t>СПК (КОЛХОЗ) "ПЛЕМЗАВОД ПРИГОРОДНЫЙ"</t>
  </si>
  <si>
    <t>Субботин Сергей Владимирович</t>
  </si>
  <si>
    <t>СХПК "ПРИСУХОНСКОЕ"</t>
  </si>
  <si>
    <t>Казаков Александр Александрович</t>
  </si>
  <si>
    <t>СПК "РОДИНА"</t>
  </si>
  <si>
    <t>Панов Владимир Александрович</t>
  </si>
  <si>
    <t>СХПК "ИЛЬЮШИНСКИЙ"</t>
  </si>
  <si>
    <t>Клеков Андрей Александрович</t>
  </si>
  <si>
    <t>СХПК КОЛХОЗ "ПЕРЕДОВОЙ"</t>
  </si>
  <si>
    <t>Сибиряков Сергей Александрович</t>
  </si>
  <si>
    <t>ОАО "ЗАРЯ"</t>
  </si>
  <si>
    <t>Громов Александр Викторович</t>
  </si>
  <si>
    <t>ПСКОВСКАЯ ОБЛАСТЬ</t>
  </si>
  <si>
    <t>ЗАО "АГРОФИРМА "ПОБЕДА"</t>
  </si>
  <si>
    <t>Гречин Виктор Алексеевич</t>
  </si>
  <si>
    <t>БЕЛГОРОДСКАЯ ОБЛАСТЬ</t>
  </si>
  <si>
    <t>ВЛАДИМИРСКАЯ ОБЛАСТЬ</t>
  </si>
  <si>
    <t>Пехотова Елена Николаевна</t>
  </si>
  <si>
    <t>Панкратов Сергей Васильевич</t>
  </si>
  <si>
    <t>ИВАНОВСКАЯ ОБЛАСТЬ</t>
  </si>
  <si>
    <t>КАЛУЖСКАЯ ОБЛАСТЬ</t>
  </si>
  <si>
    <t>КОСТРОМСКАЯ ОБЛАСТЬ</t>
  </si>
  <si>
    <t>ООО "СУЩЕВО"</t>
  </si>
  <si>
    <t>Андрианов Борис Владимирович</t>
  </si>
  <si>
    <t>РЯЗАНСКАЯ ОБЛАСТЬ</t>
  </si>
  <si>
    <t>ООО ИМ. АЛЕКСАШИНА</t>
  </si>
  <si>
    <t>Соколов Александр Александрович</t>
  </si>
  <si>
    <t>СМОЛЕНСКАЯ ОБЛАСТЬ</t>
  </si>
  <si>
    <t>СХПК К-З П-З "РАДИЩЕВО"</t>
  </si>
  <si>
    <t>Краснов Дмитрий Владимирович</t>
  </si>
  <si>
    <t>ТАМБОВСКАЯ ОБЛАСТЬ</t>
  </si>
  <si>
    <t>Капеев Владимир Александрович</t>
  </si>
  <si>
    <t>НИЖЕГОРОДСКАЯ ОБЛАСТЬ</t>
  </si>
  <si>
    <t>Козырев Максим Александрович</t>
  </si>
  <si>
    <t>САМАРСКАЯ ОБЛАСТЬ</t>
  </si>
  <si>
    <t>УЛЬЯНОВСКАЯ ОБЛАСТЬ</t>
  </si>
  <si>
    <t>РОСТОВСКАЯ ОБЛАСТЬ</t>
  </si>
  <si>
    <t>КРАСНОЯРСКИЙ КРАЙ</t>
  </si>
  <si>
    <t>ИРКУТСКАЯ ОБЛАСТЬ</t>
  </si>
  <si>
    <t>СХ ПАО "БЕЛОРЕЧЕНСКОЕ"</t>
  </si>
  <si>
    <t>Франтенко Гавриил Степанович</t>
  </si>
  <si>
    <t>КЕМЕРОВСКАЯ ОБЛАСТЬ</t>
  </si>
  <si>
    <t>ОАО "ВАГАНОВО"</t>
  </si>
  <si>
    <t>НОВОСИБИРСКАЯ ОБЛАСТЬ</t>
  </si>
  <si>
    <t>ЗАО ПЛЕМЗАВОД "ИРМЕНЬ" (ирменский тип)</t>
  </si>
  <si>
    <t>Бугаков Юрий Федорович</t>
  </si>
  <si>
    <t>Мартьянов Александр Васильевич</t>
  </si>
  <si>
    <t>ЗАО СХП "ЛУКОВСКОЕ"</t>
  </si>
  <si>
    <t>Школдин Александр Афанасьевич</t>
  </si>
  <si>
    <t>ОМСКАЯ ОБЛАСТЬ</t>
  </si>
  <si>
    <t>ТОМСКАЯ ОБЛАСТЬ</t>
  </si>
  <si>
    <t>ООО "ПЛЕМЗАВОД "ЗАВАРЗИНСКИЙ"</t>
  </si>
  <si>
    <t>Журавлев Василий Петрович</t>
  </si>
  <si>
    <t>КУРГАНСКАЯ ОБЛАСТЬ</t>
  </si>
  <si>
    <t>ООО "ШАДРИНСКОЕ"</t>
  </si>
  <si>
    <t>Уфимцева Людмила Николаевна</t>
  </si>
  <si>
    <t>СВЕРДЛОВСКАЯ ОБЛАСТЬ</t>
  </si>
  <si>
    <t>ПАО "КАМЕНСКОЕ"</t>
  </si>
  <si>
    <t>Бахтерев Александр Петрович</t>
  </si>
  <si>
    <t>ЯРОСЛАВСКАЯ ПОРОДА</t>
  </si>
  <si>
    <t>АО "ПЛЕМЗАВОД ЯРОСЛАВКА"</t>
  </si>
  <si>
    <t>Блинов                                                                      Андрей Анатольевич</t>
  </si>
  <si>
    <t>ГОЛШТИНСКАЯ ПОРОДА</t>
  </si>
  <si>
    <t xml:space="preserve">КОНТАКТНЫЙ ТЕЛЕФОН ОРГАНИЗАЦИИ </t>
  </si>
  <si>
    <t>Г. САНКТ-ПЕТЕРБУРГ</t>
  </si>
  <si>
    <t>СПК "ПЛЕМЗАВОД "ДЕТСКОСЕЛЬСКИЙ"</t>
  </si>
  <si>
    <t>Брагинец Ю.Н.</t>
  </si>
  <si>
    <t>ТЮМЕНСКАЯ ОБЛАСТЬ</t>
  </si>
  <si>
    <t>АМУРСКАЯ ОБЛАСТЬ</t>
  </si>
  <si>
    <t>ЗАО Р(НП) А/Ф "ПАРТИЗАН"</t>
  </si>
  <si>
    <t>Силохин                                                     Виктор Анатольевич</t>
  </si>
  <si>
    <t>КРАСНАЯ ЭСТОНСКАЯ</t>
  </si>
  <si>
    <t>СИММЕНТАЛЬСКАЯ ПОРОДА</t>
  </si>
  <si>
    <t>САРАТОВСКАЯ ОБЛАСТЬ</t>
  </si>
  <si>
    <t>Левковский Евгений Николаевич</t>
  </si>
  <si>
    <t>Мельниченко Борис Владимирович</t>
  </si>
  <si>
    <t>АО "ЛУЧ"</t>
  </si>
  <si>
    <t>Ус Владимир Георгиевич</t>
  </si>
  <si>
    <t>БУРАЯ ШВИЦКАЯ ПОРОДА</t>
  </si>
  <si>
    <t>ЗАО ИМ. МИЧУРИНА</t>
  </si>
  <si>
    <t>Кудряков Валерий Сергеевич</t>
  </si>
  <si>
    <t>КОСТРОМСКАЯ ПОРОДА</t>
  </si>
  <si>
    <t>Иванов Андрей Леонидович</t>
  </si>
  <si>
    <t>СЫЧЕВСКАЯ ПОРОДА</t>
  </si>
  <si>
    <t>Кострюков Сергей Павлович</t>
  </si>
  <si>
    <t>ЗАО "МЕЛЕНКОВСКИЙ"</t>
  </si>
  <si>
    <t>Гангур Василий Яковлевич</t>
  </si>
  <si>
    <t>Феоктистов Вячеслав Васильевич</t>
  </si>
  <si>
    <t>ЗАО "НОВЫЙ ПУТЬ"</t>
  </si>
  <si>
    <t>Морозов Сергей Николаевич</t>
  </si>
  <si>
    <t>ООО "ШОПША"</t>
  </si>
  <si>
    <t>Мильто Валентин Иванович</t>
  </si>
  <si>
    <t>Потехин Александр Борисович</t>
  </si>
  <si>
    <t>ООО "ПЛЕМЗАВОД "ПУШКИНСКОЕ"</t>
  </si>
  <si>
    <t>Демашов Сергей Алексеевич</t>
  </si>
  <si>
    <t>КРАСНАЯ СТЕПНАЯ ПОРОДА</t>
  </si>
  <si>
    <t>АЛТАЙСКИЙ КРАЙ</t>
  </si>
  <si>
    <t>ООО «Славгородское» (кулундинский тип)</t>
  </si>
  <si>
    <t>ЗАО АЗОВСКОЕ</t>
  </si>
  <si>
    <t>СПК "БОЛЬШЕВИК" (сибирский тип)</t>
  </si>
  <si>
    <t>Лещенко Анатолий Михайлович</t>
  </si>
  <si>
    <t>БЕСТУЖЕВСКАЯ ПОРОДА</t>
  </si>
  <si>
    <t>СПК "КРИВОШЕИНСКИЙ"</t>
  </si>
  <si>
    <t>Тайников Геннадий Герасимович</t>
  </si>
  <si>
    <t>СПК "БЕЛОСТОК"</t>
  </si>
  <si>
    <t>Яврумян Паруйр Амаякович</t>
  </si>
  <si>
    <t>СПК "ПЛЕМЗАВОД "РАЗЛИВ"</t>
  </si>
  <si>
    <t>Остапенко Сергей Николаевич</t>
  </si>
  <si>
    <t>АО ГАУ УЧХОЗ СЕВЕРНОГО ЗАУРАЛЬЯ</t>
  </si>
  <si>
    <t>Курдоглян Аршак Айкович</t>
  </si>
  <si>
    <t>Горбач Сергей Анатольевич</t>
  </si>
  <si>
    <t>ООО "Молочник"</t>
  </si>
  <si>
    <t>ФГБНУ "Белгородский ФАНЦ РАН"</t>
  </si>
  <si>
    <t>Тютюнов Сергей Иванович</t>
  </si>
  <si>
    <t>ООО "МК "Зеленая Долина"</t>
  </si>
  <si>
    <t>АО Племенной завод «Пригородный»</t>
  </si>
  <si>
    <t>Медведев Н.П.</t>
  </si>
  <si>
    <t>АО «Учхоз –племзавод «Комсомолец</t>
  </si>
  <si>
    <t>Седых А.В</t>
  </si>
  <si>
    <t>ООО «Золотая нива»</t>
  </si>
  <si>
    <t>Грициенко В.Ф</t>
  </si>
  <si>
    <t>ООО «Рождество»</t>
  </si>
  <si>
    <t>АО «Шихобалово»</t>
  </si>
  <si>
    <t>АО «Племзавод «Илькино»</t>
  </si>
  <si>
    <t>СПК «Черкутино»</t>
  </si>
  <si>
    <t>СПК «Гавриловское»</t>
  </si>
  <si>
    <t>СПК «Спасское»</t>
  </si>
  <si>
    <t>Шарагин Андрей Иванович</t>
  </si>
  <si>
    <t>ООО «Красное Заречье»</t>
  </si>
  <si>
    <t>Рожков Игорь Викторович</t>
  </si>
  <si>
    <t>СПК (колхоз) «Спасское»</t>
  </si>
  <si>
    <t>Соложонков Иван Ильич</t>
  </si>
  <si>
    <t>СПК «Дмитриевы Горы»</t>
  </si>
  <si>
    <t>Сухарева Валентина Ивановна</t>
  </si>
  <si>
    <t>ОАО "Заря"</t>
  </si>
  <si>
    <t>Бойцова Ольга Николаевна</t>
  </si>
  <si>
    <t>СПК «Гридино»</t>
  </si>
  <si>
    <t>СПК колхоз «Родина»</t>
  </si>
  <si>
    <t>Хоменко Василий Михайлович</t>
  </si>
  <si>
    <t>ОАО «Племзавод «Караваево»</t>
  </si>
  <si>
    <t>Андрианов Владимир Борисович</t>
  </si>
  <si>
    <t>СПК «Яковлевское»</t>
  </si>
  <si>
    <t>Ходицкий Юрий Борисович</t>
  </si>
  <si>
    <t>ООО "Совхоз "Головково»"</t>
  </si>
  <si>
    <t>Анищенко Николай Александрович</t>
  </si>
  <si>
    <t>АО ПЗ "Дмитриево"</t>
  </si>
  <si>
    <t>ООО "АПК "Русь"</t>
  </si>
  <si>
    <t>Яловенко Григорий Николаевич</t>
  </si>
  <si>
    <t>Кузьмин Геннадий Михайлович</t>
  </si>
  <si>
    <t>ООО "Восток"</t>
  </si>
  <si>
    <t>Дутиков Николай Григорьевич</t>
  </si>
  <si>
    <t>АО "ХОЛМОГОРСКИЙ ПЛЕМЗАВОД"</t>
  </si>
  <si>
    <t>Кузнецов Николай Николаевич</t>
  </si>
  <si>
    <t>ООО «Пежма»</t>
  </si>
  <si>
    <t>Шорохов Виктор Борисович</t>
  </si>
  <si>
    <t>АО «Важское»</t>
  </si>
  <si>
    <t>Белозеров Николай Валентинович</t>
  </si>
  <si>
    <t>ООО  «Устьянская молочная компания»</t>
  </si>
  <si>
    <t>Лобанцова Елена Николаевна</t>
  </si>
  <si>
    <t>ООО "НЁБДИНСКИЙ"</t>
  </si>
  <si>
    <t>Колхоз племзавод им.Калинина</t>
  </si>
  <si>
    <t>ООО «Вера»</t>
  </si>
  <si>
    <t>Титирко Вера Васильевна</t>
  </si>
  <si>
    <t>ООО "СПК"Ждановский"</t>
  </si>
  <si>
    <t>Шамилов Таймурат Шавлович</t>
  </si>
  <si>
    <t>КРАСНАЯ ГОРБАТОВСКАЯ</t>
  </si>
  <si>
    <t>ЗАО " Абабковское"</t>
  </si>
  <si>
    <t>Грязнов Сергей Юрьевич</t>
  </si>
  <si>
    <t>ООО «Роща»</t>
  </si>
  <si>
    <t>Тугушев Наиль Рушанович</t>
  </si>
  <si>
    <t>Борисов Алексей Владимирович</t>
  </si>
  <si>
    <t>Хохряков Анатолий Григорьевич</t>
  </si>
  <si>
    <t>Бушмакин Антон Александрович</t>
  </si>
  <si>
    <t>Корепанов Георгий Анатольевич</t>
  </si>
  <si>
    <t>Зубавленко Сергей Петрович</t>
  </si>
  <si>
    <t>ЗАО «Глинки»</t>
  </si>
  <si>
    <t>Андреев Дмитрий Игоревич</t>
  </si>
  <si>
    <t>ООО «Луч»</t>
  </si>
  <si>
    <t>Лабазанов Сулиман Янурсаевич</t>
  </si>
  <si>
    <t>СПК «Глинский»</t>
  </si>
  <si>
    <t>Никитин Александр Вениаминович</t>
  </si>
  <si>
    <t>ООО «Новопышминское»</t>
  </si>
  <si>
    <t>Игнатьев Николай Борисович</t>
  </si>
  <si>
    <t>СПК «Колхоз имени Свердлова»</t>
  </si>
  <si>
    <t>Редозубов Виталий Германович</t>
  </si>
  <si>
    <t>ООО «БМК»</t>
  </si>
  <si>
    <t>ООО «Ямовский»</t>
  </si>
  <si>
    <t>Сысоев Владимир Михайлович</t>
  </si>
  <si>
    <t>СПК Птицесовхоз Скатинский</t>
  </si>
  <si>
    <t>Рыков Игорь Александрович</t>
  </si>
  <si>
    <t>ООО «Агрофирма Уральская»</t>
  </si>
  <si>
    <t>Михалев Сергей Викторович</t>
  </si>
  <si>
    <t>СПК «Завет Ильича»</t>
  </si>
  <si>
    <t>Бердюгин Александр Яковлевич</t>
  </si>
  <si>
    <t>СПК «Колхоз Дружба»</t>
  </si>
  <si>
    <t>Речкалов Антон Михайлович</t>
  </si>
  <si>
    <t>СПК «Емуртлинский»</t>
  </si>
  <si>
    <t>Кумылин Владимир Егорович</t>
  </si>
  <si>
    <t>ООО «Першино»</t>
  </si>
  <si>
    <t>ФГБУ ПЗ "Комсомольское"</t>
  </si>
  <si>
    <t>Куренинов Игорь Анатольевич</t>
  </si>
  <si>
    <t>ЗАО "СХП "Урожайное"</t>
  </si>
  <si>
    <t>Гранкин Василий Иванович</t>
  </si>
  <si>
    <t>Шлее Сергей Владимирович</t>
  </si>
  <si>
    <t>Эльзнер Михаил Федорович</t>
  </si>
  <si>
    <t>ООО "Смирненькое"</t>
  </si>
  <si>
    <t>СПК "Окинский"</t>
  </si>
  <si>
    <t>Волошин Владимир Трофимович</t>
  </si>
  <si>
    <t>Майер Роман Владимирович</t>
  </si>
  <si>
    <t>АО "СОЛГОН"                                               (ужурский тип)</t>
  </si>
  <si>
    <t>ЗАО «Марининское »</t>
  </si>
  <si>
    <t xml:space="preserve">ЗАО «Назаровское» </t>
  </si>
  <si>
    <t xml:space="preserve">Исаев Валерий Андреевич </t>
  </si>
  <si>
    <t>Лесь Александр Романович</t>
  </si>
  <si>
    <t>СПК «Нелюбино»</t>
  </si>
  <si>
    <t>Петрова Галина Александровна</t>
  </si>
  <si>
    <t>СХПК "Кам-Агро"</t>
  </si>
  <si>
    <t>Кваша Виктор Николаевич</t>
  </si>
  <si>
    <t>ЗАО "АГРОФИРМА АНК"</t>
  </si>
  <si>
    <t>Инюточкин Павел Николаевич</t>
  </si>
  <si>
    <t>СПК колхоз им. Ленина</t>
  </si>
  <si>
    <t>Демиденко Сергей Валерьевич</t>
  </si>
  <si>
    <t>ОАО имени Гастелло</t>
  </si>
  <si>
    <t>Жданов Василий Александрович</t>
  </si>
  <si>
    <t>8 909 502 58 35</t>
  </si>
  <si>
    <t>Чирков Александр Юрьевич</t>
  </si>
  <si>
    <t>Попов Андрей Николаевич</t>
  </si>
  <si>
    <t xml:space="preserve">КРАСНОЯРСКИЙ КРАЙ </t>
  </si>
  <si>
    <t>СПК Колхоз им. Горина</t>
  </si>
  <si>
    <t>Товстяк Владимир Васильевич</t>
  </si>
  <si>
    <t xml:space="preserve">Журавлев Константин Николаевич </t>
  </si>
  <si>
    <t>ООО "МК "Севрский Донец"</t>
  </si>
  <si>
    <t>Никулин Андрей Владимирович</t>
  </si>
  <si>
    <t>Капаев Валерий Павлович</t>
  </si>
  <si>
    <t>ООО СХП «Муравия»</t>
  </si>
  <si>
    <t>Емелин Владимир Алексеевич</t>
  </si>
  <si>
    <t>АО «СП «Нестерово»</t>
  </si>
  <si>
    <t>СПК (колхоз) «Красносельское»</t>
  </si>
  <si>
    <t>Кузнецов Владимир Николаевич</t>
  </si>
  <si>
    <t>ПЛЕМЗАВОД-КОЛХОЗ ИМ. ЛЕНИНА</t>
  </si>
  <si>
    <t>ФГУП "СОСНОВСКАЯ"</t>
  </si>
  <si>
    <t>Прошкин Александр Викторович</t>
  </si>
  <si>
    <t>АО "Заречное"</t>
  </si>
  <si>
    <t>Устименко Владимир Алексеевич</t>
  </si>
  <si>
    <t>ООО "Красный комбинат"</t>
  </si>
  <si>
    <t>Лукиян П.С.</t>
  </si>
  <si>
    <t>ООО "Молоко Групп"</t>
  </si>
  <si>
    <t>СПК "Рассвет"</t>
  </si>
  <si>
    <t>Лаптев Владимир Юрьевич</t>
  </si>
  <si>
    <t>ООО ордена Ленина племзавод Новая жизнь им. И.М.Семенова</t>
  </si>
  <si>
    <t>ПЕРМСКИЙ КРАЙ</t>
  </si>
  <si>
    <t>ООО "РУСЬ" Б-сосн</t>
  </si>
  <si>
    <t>Селетков Александр Гордеевич</t>
  </si>
  <si>
    <t>Киракосян Армен Самвелович</t>
  </si>
  <si>
    <t>ОАО «Плодопит» с-з Тимирязевский</t>
  </si>
  <si>
    <t>Латария Гиа Жораевич</t>
  </si>
  <si>
    <t>ООО «Агросепыч»</t>
  </si>
  <si>
    <t>Стороженко Иван Юрьевич</t>
  </si>
  <si>
    <t>ООО АФ Победа</t>
  </si>
  <si>
    <t>Тунев Валерий Николаевич</t>
  </si>
  <si>
    <t xml:space="preserve">СПК К-з им. Чапаева </t>
  </si>
  <si>
    <t>Попова Ольга Михайловна</t>
  </si>
  <si>
    <t>ООО «Великоленское»</t>
  </si>
  <si>
    <t>ООО «Дубровинский»</t>
  </si>
  <si>
    <t>Иванов Николай Васильевич</t>
  </si>
  <si>
    <t>СПК «Покровские Нивы»</t>
  </si>
  <si>
    <t>Беспалова Надежда Ивановна</t>
  </si>
  <si>
    <t>ООО Шерья</t>
  </si>
  <si>
    <t>Попов Владимир Степанович</t>
  </si>
  <si>
    <t>ООО  «Техник»</t>
  </si>
  <si>
    <t>ООО «Мокинское»</t>
  </si>
  <si>
    <t>ООО "Уралец"</t>
  </si>
  <si>
    <t>Хомутов Алексей Викторович</t>
  </si>
  <si>
    <t>ООО СП «Правда»</t>
  </si>
  <si>
    <t>Банников Григорий Сергеевич</t>
  </si>
  <si>
    <t>ООО «Дуброво Агро»</t>
  </si>
  <si>
    <t>Русинов Валерий Иванович</t>
  </si>
  <si>
    <t xml:space="preserve">ООО Хлебороб </t>
  </si>
  <si>
    <t>Онянов Евгений Григорьевич</t>
  </si>
  <si>
    <t>ООО «Талицкое»</t>
  </si>
  <si>
    <t>Лошкарева Екатерина Ионасовна</t>
  </si>
  <si>
    <t>ООО Хохловка</t>
  </si>
  <si>
    <t>Купчин Сергей Иванович</t>
  </si>
  <si>
    <t>ООО Русь</t>
  </si>
  <si>
    <t>Витюховский Андрей Александрович</t>
  </si>
  <si>
    <t>ООО "Колхоз им. Ленина"</t>
  </si>
  <si>
    <t>Кайгодоров Владимир Васильевич</t>
  </si>
  <si>
    <t>ООО АХ "Родина"</t>
  </si>
  <si>
    <t>Гуляев Иван Иванович</t>
  </si>
  <si>
    <t>ООО "Нива"</t>
  </si>
  <si>
    <t>ООО «Урал Агро»</t>
  </si>
  <si>
    <t>Качина Елена Валентиновна</t>
  </si>
  <si>
    <t xml:space="preserve">ООО Совхоз Дружный </t>
  </si>
  <si>
    <t>Дулесов Юрий Леонидович</t>
  </si>
  <si>
    <t>ООО «Ключи»</t>
  </si>
  <si>
    <t>Бобриков Виталий Геннадьевич</t>
  </si>
  <si>
    <t>СПК Россия</t>
  </si>
  <si>
    <t>Петров Михаил Васильевич</t>
  </si>
  <si>
    <t>ООО АФ Труд</t>
  </si>
  <si>
    <t>Юшков Владимир Юрьевич</t>
  </si>
  <si>
    <t>СУКСУНСКАЯ ПОРОДА</t>
  </si>
  <si>
    <t>ДЖЕРСЕЙСКАЯ ПОРОДА</t>
  </si>
  <si>
    <t xml:space="preserve"> ПОРОДА ШВЕДИШ РЕД</t>
  </si>
  <si>
    <t>ООО "Суксунское"</t>
  </si>
  <si>
    <t>Пестриков Сергей Анатольевич</t>
  </si>
  <si>
    <t>АО "Железнодорожник"</t>
  </si>
  <si>
    <t>Лифантьев Андрей Викторович</t>
  </si>
  <si>
    <t>ОАО «Агрофирма Планета»</t>
  </si>
  <si>
    <t>Лебедев Сергей Евгеньевич</t>
  </si>
  <si>
    <t>АО "КСС"</t>
  </si>
  <si>
    <t>ЗАО  "Большеуринское"</t>
  </si>
  <si>
    <t>Горячев В.А.</t>
  </si>
  <si>
    <t>ОАО Племзавод Красный Маяк</t>
  </si>
  <si>
    <t>Цуканов С.А.</t>
  </si>
  <si>
    <t>ФГУБ "Михайловское"</t>
  </si>
  <si>
    <t>Новиков В.П.</t>
  </si>
  <si>
    <t xml:space="preserve">Данилов Владимир Петрович                     </t>
  </si>
  <si>
    <t>Ященко Александр Васильевич</t>
  </si>
  <si>
    <t xml:space="preserve">ФБГУ ОПЫТНАЯ СТАНЦИЯ "ЭЛИТНОЕ" </t>
  </si>
  <si>
    <t>ООО "КФХ Русское Поле"</t>
  </si>
  <si>
    <t>Борщов Веанимин Дмитриевич</t>
  </si>
  <si>
    <t>ОРЕНБУРГСКАЯ ОБЛАСТЬ</t>
  </si>
  <si>
    <t>ООО "МТС" Ташлинское"</t>
  </si>
  <si>
    <t>Денискин Александр Александрович</t>
  </si>
  <si>
    <t>ЗАО им. Калинина</t>
  </si>
  <si>
    <t>Камышников Александр Алексеевич</t>
  </si>
  <si>
    <t>Колхоз имени Димитрова</t>
  </si>
  <si>
    <t>Буравов Александр Федорович</t>
  </si>
  <si>
    <t>Колхоз имени Куйбышева</t>
  </si>
  <si>
    <t>Хавизов Искандар Асхатович</t>
  </si>
  <si>
    <t>ОРЕНБУРГСКАЯ  ОБЛАСТЬ</t>
  </si>
  <si>
    <t>СПК Колхоз "Красногорский"</t>
  </si>
  <si>
    <t>Перевозников Виктор Федорович</t>
  </si>
  <si>
    <t>СХПК Колхоз  "Новленский"</t>
  </si>
  <si>
    <t>Разживин Олег Владимирович</t>
  </si>
  <si>
    <t>Ордена Трудового Красного Знамени племзавод-колхоз имени 50-летия СССР</t>
  </si>
  <si>
    <t>Жильцов Владимир Васильевич</t>
  </si>
  <si>
    <t>ПАО "СОЮЗ" Племзавод</t>
  </si>
  <si>
    <t>Челпин Сергей Владимирович</t>
  </si>
  <si>
    <t>ООО "Монза"</t>
  </si>
  <si>
    <t>Гоглев Павел Геннадьевич</t>
  </si>
  <si>
    <t>СПК Пригородный "Плюс"</t>
  </si>
  <si>
    <t>Бушманов Петр Савельевич</t>
  </si>
  <si>
    <t>СПК "Племзавод Майский"</t>
  </si>
  <si>
    <t>Баушев Александр Валентинович</t>
  </si>
  <si>
    <t>РЕСПУБЛИКА КАРЕЛИЯ</t>
  </si>
  <si>
    <t>Жеребцова Антонина Викторовна</t>
  </si>
  <si>
    <t>Тагиров Казимир Тагирович</t>
  </si>
  <si>
    <t>ООО "Пригородный"</t>
  </si>
  <si>
    <t>ООО ПХ "Ухта-97"</t>
  </si>
  <si>
    <t>СПК "Княжпогостский"</t>
  </si>
  <si>
    <t>РЕСПУБЛИКА КРЫМ</t>
  </si>
  <si>
    <t>ООО "ПАРТИЗАН"</t>
  </si>
  <si>
    <t>Калын Александр Петрович</t>
  </si>
  <si>
    <t>ОАО "Племзавод Держинский"</t>
  </si>
  <si>
    <t>Смурыгин Виталий Сергеевич</t>
  </si>
  <si>
    <t>ПСК "ДРУЖБА"</t>
  </si>
  <si>
    <t>ЗАО "Арефинское"</t>
  </si>
  <si>
    <t>Балакин Дмитрий Викторович</t>
  </si>
  <si>
    <t>СПК "ПРИВОЛЖЬЕ"</t>
  </si>
  <si>
    <t>Демидова Оксана Александровна</t>
  </si>
  <si>
    <t>ПСК "ПРОГРЕСС"</t>
  </si>
  <si>
    <t>ЯРОСЛАСВКАЯ ОБЛАСТЬ</t>
  </si>
  <si>
    <t>ЗАО "Агрофирма "Пахма"</t>
  </si>
  <si>
    <t>ЧУВАШСКАЯ РЕСПУБЛИКА</t>
  </si>
  <si>
    <t>СХПК "Красное Знамя" Батыревский район</t>
  </si>
  <si>
    <t>Никифоров Петр Николаевич</t>
  </si>
  <si>
    <t xml:space="preserve">СХПК-колхоз им. Ленина </t>
  </si>
  <si>
    <t>Тунгулов Петр Николаевич</t>
  </si>
  <si>
    <t>ООО "Чурачикское"</t>
  </si>
  <si>
    <t>Шалеев Евгений Федорович</t>
  </si>
  <si>
    <t>КОПХ "Ленинская Искра"</t>
  </si>
  <si>
    <t>Герасимов Валерий Геннадьевич</t>
  </si>
  <si>
    <t>ООО ПСК "Красная звезда"</t>
  </si>
  <si>
    <t>Морозов Иван Юрьевич</t>
  </si>
  <si>
    <t>ООО "Чайка"</t>
  </si>
  <si>
    <t>А.В. Охотников</t>
  </si>
  <si>
    <t>Колхоз - племзавод им. Ленина</t>
  </si>
  <si>
    <t>Нестеров В.И.</t>
  </si>
  <si>
    <t>СПК ДРУЖБА</t>
  </si>
  <si>
    <t>Соловьев Владимир Борисович</t>
  </si>
  <si>
    <t>ПСК Новомихайловский</t>
  </si>
  <si>
    <t>Калугин Александр Владимирович</t>
  </si>
  <si>
    <t>СПК Суворовский</t>
  </si>
  <si>
    <t>Волков Александр Константинович</t>
  </si>
  <si>
    <t>СПК им. Урицкого</t>
  </si>
  <si>
    <t>Зайцев Владимир Григорьевич</t>
  </si>
  <si>
    <t>КП" Рыбковское"</t>
  </si>
  <si>
    <t>Ляхов Руслан Игоревич</t>
  </si>
  <si>
    <t>СХПК колхоз племзавод Радищево</t>
  </si>
  <si>
    <t>8-48135-3-67-52</t>
  </si>
  <si>
    <t>АО АПК "Белореченский"</t>
  </si>
  <si>
    <t>Кожевников Александр Леонидович</t>
  </si>
  <si>
    <t xml:space="preserve">ОАО "Птицефабрика "Свердловская" </t>
  </si>
  <si>
    <t>Рогалев Александр Сергеевич</t>
  </si>
  <si>
    <t>АО "Совхоз"Сухоложский"</t>
  </si>
  <si>
    <t>Мошегова Наталья Валентиновна</t>
  </si>
  <si>
    <t>КХ Аникьева А.В.</t>
  </si>
  <si>
    <t>Аникьев Андрей Анатольевич</t>
  </si>
  <si>
    <t>ООО "Бородулинское"</t>
  </si>
  <si>
    <t>Едигарев Сергей Рудольфович</t>
  </si>
  <si>
    <t>АО "АГРОФИРМА "ПАТРУШИ"</t>
  </si>
  <si>
    <t>Соколов Александр Юрьевич</t>
  </si>
  <si>
    <t>ЗАО "АГРОФИРМА "ЗАРЯ"</t>
  </si>
  <si>
    <t>Красиков Владимир Алеексеевич</t>
  </si>
  <si>
    <t>АО "Учхоз "Уралец"</t>
  </si>
  <si>
    <t>Норкин Фарит Рафаэлович</t>
  </si>
  <si>
    <t>АО ПЗ "Мелиоратор"</t>
  </si>
  <si>
    <t>Доровской Николай Васильевич</t>
  </si>
  <si>
    <t>СПК "Колхоз Красавский"</t>
  </si>
  <si>
    <t>Девяткин Анатолий Ильич</t>
  </si>
  <si>
    <t>АО "Учхоз "Муммовское МСХА им. Тимирязева"</t>
  </si>
  <si>
    <t>Ворников Дмитрий Васильевич</t>
  </si>
  <si>
    <t>ООО «АФ Рубеж»</t>
  </si>
  <si>
    <t>Артемов Павел Александрович</t>
  </si>
  <si>
    <t>ООО "Племенной завод "Дружба"</t>
  </si>
  <si>
    <t>Казакова Галина Петровна</t>
  </si>
  <si>
    <t>СПК (Колхоз) "Колос"</t>
  </si>
  <si>
    <t>Джавлах Сергей Валентинович</t>
  </si>
  <si>
    <t>ООО "Слактис"</t>
  </si>
  <si>
    <t>Семенова К.О.</t>
  </si>
  <si>
    <t>Петров Сергей Аркадьевич</t>
  </si>
  <si>
    <t>Санников Петр Анатольевич</t>
  </si>
  <si>
    <t>АО "АИСФЕР"</t>
  </si>
  <si>
    <t>Бусыгина В.Ю.</t>
  </si>
  <si>
    <t>ООО "Боково"</t>
  </si>
  <si>
    <t>Авдеева Ольга Викторовна</t>
  </si>
  <si>
    <t>ПЛАНИРУЕМАЯ    РЕАЛИЗАЦИЯ    ПЛЕМЕННОГО    КРУПНОГО РОГАТОГО СКОТА                                                                                                      ВО ВТОРОМ И ТРЕТЬЕМ КВАРТАЛАХ  2020    ГОДА</t>
  </si>
  <si>
    <t>(818) 303 41 49</t>
  </si>
  <si>
    <t>(818) 366 21 63</t>
  </si>
  <si>
    <t>(818) 303 03 23</t>
  </si>
  <si>
    <t>(818) 366 46 51</t>
  </si>
  <si>
    <t>(818) 365 83 22</t>
  </si>
  <si>
    <t>(818) 373 31 55</t>
  </si>
  <si>
    <t>(818) 383 35 25</t>
  </si>
  <si>
    <t xml:space="preserve">(818) 557 11 42 </t>
  </si>
  <si>
    <t>(818) 302 44 31</t>
  </si>
  <si>
    <t>(818) 434 35 41</t>
  </si>
  <si>
    <t>ООО "Агропромышленная компания"</t>
  </si>
  <si>
    <t>Тарутин Николай Викторович</t>
  </si>
  <si>
    <t>(818) 385 12 31; (818) 385 11 35</t>
  </si>
  <si>
    <t>ООО АФ "Судромская"</t>
  </si>
  <si>
    <t>Бородулин Александр Васильевич</t>
  </si>
  <si>
    <t>(818) 365 51 48</t>
  </si>
  <si>
    <t>СХ МУП "Дружба"</t>
  </si>
  <si>
    <t>Ковырзина Марина Анатольевна</t>
  </si>
  <si>
    <t>(818) 384 62 10</t>
  </si>
  <si>
    <t>(961) 011 53 21</t>
  </si>
  <si>
    <t>ООО «Вакинское Агро» Рыбновского района</t>
  </si>
  <si>
    <t>Пласкунов Николай Александрович</t>
  </si>
  <si>
    <t>цена договорная</t>
  </si>
  <si>
    <t>ООО «Простор» Захаровского района</t>
  </si>
  <si>
    <t>Кутузов Ираклий Германович</t>
  </si>
  <si>
    <t>АО «Октябрьское»</t>
  </si>
  <si>
    <t>Цунаев Александр Иванович</t>
  </si>
  <si>
    <t xml:space="preserve">АО «Рассвет» </t>
  </si>
  <si>
    <t>Сорокин Михаил Юрьевич</t>
  </si>
  <si>
    <t>(906) 544 77 88</t>
  </si>
  <si>
    <t>(903) 130 57 68</t>
  </si>
  <si>
    <t>(910) 645 29 92</t>
  </si>
  <si>
    <t>(910) 908 12 21</t>
  </si>
  <si>
    <t>(920) 634 71 11</t>
  </si>
  <si>
    <t>(930) 749 49 06</t>
  </si>
  <si>
    <t>Колхоз им. Ленина</t>
  </si>
  <si>
    <t>Наумова Татьяна Михайловна</t>
  </si>
  <si>
    <t>(910) 901 16 05</t>
  </si>
  <si>
    <t>Колхоз (СПК) им. Ленина</t>
  </si>
  <si>
    <t>Трепалин Алексей Николаевич</t>
  </si>
  <si>
    <t>(920) 968 68 88</t>
  </si>
  <si>
    <t>(905) 988 88 96</t>
  </si>
  <si>
    <t>(385) 812 91 53</t>
  </si>
  <si>
    <t>(903) 911 90 41</t>
  </si>
  <si>
    <t>ООО «Мелира»</t>
  </si>
  <si>
    <t xml:space="preserve">Шипилова Ирина Прокофьевна </t>
  </si>
  <si>
    <t>(385) 562 43 18</t>
  </si>
  <si>
    <t>(961) 984 56 13</t>
  </si>
  <si>
    <t>(905) 980 24 91</t>
  </si>
  <si>
    <t xml:space="preserve">СХА ПЗ «Степной» </t>
  </si>
  <si>
    <t>Боос Петр Рогустович</t>
  </si>
  <si>
    <t>ОАО «Бурлинский»</t>
  </si>
  <si>
    <t>Приходько Сергей Сергеевич</t>
  </si>
  <si>
    <t>СПК «Заветы Ильича»</t>
  </si>
  <si>
    <t>Поломошнов Николай Иванович</t>
  </si>
  <si>
    <t>(385) 392 73 40</t>
  </si>
  <si>
    <t>(385) 722 23 40</t>
  </si>
  <si>
    <t>(385) 562 95 19</t>
  </si>
  <si>
    <t>(835) 402 77 30</t>
  </si>
  <si>
    <t>(835) 402 54 55</t>
  </si>
  <si>
    <t xml:space="preserve">(835) 476 02 21 </t>
  </si>
  <si>
    <t>СХПК "Новый Путь"</t>
  </si>
  <si>
    <t>Игнатьев Иван Николаевич</t>
  </si>
  <si>
    <t>СХПК им. Суворова</t>
  </si>
  <si>
    <t>Воробьев Алексей Валентинович</t>
  </si>
  <si>
    <t>ООО "СХК "Атлашевский"</t>
  </si>
  <si>
    <t>Анучин Сергей Алексеевич</t>
  </si>
  <si>
    <t>ЗАО "Прогресс"</t>
  </si>
  <si>
    <t>Скворцов Петр Арсеньевич</t>
  </si>
  <si>
    <t>(912) 869 06 91</t>
  </si>
  <si>
    <t>Григорай Евгений Евгеньевич</t>
  </si>
  <si>
    <t>(821) 222 54 77; (821) 222 51 26</t>
  </si>
  <si>
    <t>(821) 676 22 33; (821) 673-74-73</t>
  </si>
  <si>
    <t>(821) 392 23 81</t>
  </si>
  <si>
    <t>Зайнчковский Дмитрий Иванович</t>
  </si>
  <si>
    <t>ООО Племенное хозяйство «Изваильский-97»</t>
  </si>
  <si>
    <t>(821) 677 41 23</t>
  </si>
  <si>
    <t>ООО «Палевицы»</t>
  </si>
  <si>
    <t>Хохлов Александр Юрьевич</t>
  </si>
  <si>
    <t>(922) 272 53 05</t>
  </si>
  <si>
    <t>(835) 352 29 30</t>
  </si>
  <si>
    <t>(835) 326 56 41; (835) 326 56 47</t>
  </si>
  <si>
    <t>(835) 416 43 00</t>
  </si>
  <si>
    <t>(835) 402 82 43; (835) 402 82 91</t>
  </si>
  <si>
    <t>(835) 492 57 73</t>
  </si>
  <si>
    <t>(343) 937 61 26</t>
  </si>
  <si>
    <t>(343) 645 31 88</t>
  </si>
  <si>
    <t>(343) 739 94 41</t>
  </si>
  <si>
    <t>(343) 763 23 43</t>
  </si>
  <si>
    <t>Евшиков Сергей Сергеевич</t>
  </si>
  <si>
    <t>(343) 763 13 24</t>
  </si>
  <si>
    <t>(343) 463 15 10</t>
  </si>
  <si>
    <t>(343) 753 51 31</t>
  </si>
  <si>
    <t>(343) 707 72 85</t>
  </si>
  <si>
    <t>(343) 553 58 20; (343) 553 57 45</t>
  </si>
  <si>
    <t>(343) 555 17 21</t>
  </si>
  <si>
    <t>(343) 774 22 18</t>
  </si>
  <si>
    <t>(904) 982 96 20</t>
  </si>
  <si>
    <t xml:space="preserve">(343) 739 12 38 </t>
  </si>
  <si>
    <t>(343) 502 47 08</t>
  </si>
  <si>
    <t>(343) 744 34 45</t>
  </si>
  <si>
    <t>(343) 288 22 29</t>
  </si>
  <si>
    <t>(343) 917 52 35</t>
  </si>
  <si>
    <t>(343) 774 35 39</t>
  </si>
  <si>
    <t>ООО «Юбилейное»</t>
  </si>
  <si>
    <t>Сулейманов Аксан Хасанович</t>
  </si>
  <si>
    <t>ООО ДСП «Совхоз Богословский»</t>
  </si>
  <si>
    <t>Меклер Сергей Анатольевич</t>
  </si>
  <si>
    <t>СХПК «Пламя»</t>
  </si>
  <si>
    <t>Стафеева Елена Петровна</t>
  </si>
  <si>
    <t>(343) 856 14 49</t>
  </si>
  <si>
    <t>(343) 846 78 98</t>
  </si>
  <si>
    <t>(343) 467 37 75</t>
  </si>
  <si>
    <t>СХПК Битимский</t>
  </si>
  <si>
    <t>Мальцев М.Ф</t>
  </si>
  <si>
    <t>ООО «Агропромфирма Луч»</t>
  </si>
  <si>
    <t>Зверев Н.С.</t>
  </si>
  <si>
    <t>СПК «8-е Марта»</t>
  </si>
  <si>
    <t>Зуев Евгений Петрович</t>
  </si>
  <si>
    <t>(343) 929 65 71</t>
  </si>
  <si>
    <t>(343) 584 62 84; (343) 584 62 85</t>
  </si>
  <si>
    <t>(343) 712 84 96; (922) 134 22 43</t>
  </si>
  <si>
    <t>ООО «Агрофирма «Восточная»</t>
  </si>
  <si>
    <t>Женин Михаил Николаевич</t>
  </si>
  <si>
    <t>(343) 629 43 94</t>
  </si>
  <si>
    <t>ОАО «Колос»</t>
  </si>
  <si>
    <t>Брусницын Евгений Иванович</t>
  </si>
  <si>
    <t>ООО «Мезенское»</t>
  </si>
  <si>
    <t>Русин Михаил Николаевич</t>
  </si>
  <si>
    <t>КХ «Темп»</t>
  </si>
  <si>
    <t>Бубенщиков Виктор  Юрьевич</t>
  </si>
  <si>
    <t>ООО «Агрофирма Черданская»</t>
  </si>
  <si>
    <t>Кондратов В.А.</t>
  </si>
  <si>
    <t>(343) 77 4 41 46</t>
  </si>
  <si>
    <t>(343) 777 72 77</t>
  </si>
  <si>
    <t>(343) 739 63 34</t>
  </si>
  <si>
    <t>(343) 746 60 01</t>
  </si>
  <si>
    <t>Колхоз «Урал»</t>
  </si>
  <si>
    <t>СПК «Килачевский»</t>
  </si>
  <si>
    <t>Никифоров Анатолий Сергеевич</t>
  </si>
  <si>
    <t>СПК «Пригородное»</t>
  </si>
  <si>
    <t>Неймышев Николай Леонидович</t>
  </si>
  <si>
    <t>Королев Андрей  Юрьевич</t>
  </si>
  <si>
    <t>(343) 553 53 41</t>
  </si>
  <si>
    <t>(343) 555 27 10</t>
  </si>
  <si>
    <t>(343) 553 31 47</t>
  </si>
  <si>
    <t>ООО « Агрофирма Манчажская»</t>
  </si>
  <si>
    <t>Шестаков О.В.</t>
  </si>
  <si>
    <t>(992) 023 30 43</t>
  </si>
  <si>
    <t>ПЛАНИРУЕМАЯ    РЕАЛИЗАЦИЯ    ПЛЕМЕННОГО    КРУПНОГО РОГАТОГО СКОТА                                                                                                    ВО ВТОРОМ И ТРЕТЬЕМ КВАРТАЛАХ  2020    ГОДА</t>
  </si>
  <si>
    <t>ПЛАНИРУЕМАЯ    РЕАЛИЗАЦИЯ    ПЛЕМЕННОГО    КРУПНОГО РОГАТОГО СКОТА                                                                                                     ВО ВТОРОМ И ТРЕТЬЕМ КВАРТАЛАХ  2020    ГОДА</t>
  </si>
  <si>
    <t>(845) 675 12 68</t>
  </si>
  <si>
    <t>ООО "Березовское"</t>
  </si>
  <si>
    <t>Гришанов Владимир Викторович</t>
  </si>
  <si>
    <t>(845) 377 06 22</t>
  </si>
  <si>
    <t>(905) 613 34 38</t>
  </si>
  <si>
    <t>Монастырский Анатолий Сергеевич</t>
  </si>
  <si>
    <t>(492) 465 75 71</t>
  </si>
  <si>
    <t xml:space="preserve">(492) 327 75 10 </t>
  </si>
  <si>
    <t>АО имени Лакина</t>
  </si>
  <si>
    <t>Шраменко Николай Иванович</t>
  </si>
  <si>
    <t>(492) 426 92 96</t>
  </si>
  <si>
    <t>ООО Племзавод «Пролетарий»</t>
  </si>
  <si>
    <t>Горшков Александр Александрович</t>
  </si>
  <si>
    <t>АО «Леднево»</t>
  </si>
  <si>
    <t>Зезин Сергей Владимирович</t>
  </si>
  <si>
    <t>ЗАО «Имени Ленина»</t>
  </si>
  <si>
    <t>Ершова Наталья Ивановна</t>
  </si>
  <si>
    <t>(492) 425 53 95</t>
  </si>
  <si>
    <t>(492) 472 12 19</t>
  </si>
  <si>
    <t>(492) 425 58 24</t>
  </si>
  <si>
    <t>(492) 312 02 51</t>
  </si>
  <si>
    <t>(492) 312 00 06</t>
  </si>
  <si>
    <t xml:space="preserve">(492) 465 83 35 </t>
  </si>
  <si>
    <t>(492) 462 26 44</t>
  </si>
  <si>
    <t xml:space="preserve">(492) 465 73 40 </t>
  </si>
  <si>
    <t>(492) 462 27 85</t>
  </si>
  <si>
    <t>(492) 472 37 96</t>
  </si>
  <si>
    <t>ЗАО «Суворовское»</t>
  </si>
  <si>
    <t>Трутнев Сергей Юрьевич</t>
  </si>
  <si>
    <t>(492) 317 37 23</t>
  </si>
  <si>
    <t>ООО «Бабаево»</t>
  </si>
  <si>
    <t>Крылов Иван Васильевич</t>
  </si>
  <si>
    <t>СПК (колхоз) «Небыловский»</t>
  </si>
  <si>
    <t>Липатов Владимир Владимирович</t>
  </si>
  <si>
    <t>(492) 425 51 73</t>
  </si>
  <si>
    <t>(920) 925 55 51</t>
  </si>
  <si>
    <t>ООО «Племзавод «Нива»</t>
  </si>
  <si>
    <t>Якимов Олег Викторович</t>
  </si>
  <si>
    <t xml:space="preserve">(492) 277 80 04 </t>
  </si>
  <si>
    <t>КАЛИНИНГРАДСКАЯ ОБЛАСТЬ</t>
  </si>
  <si>
    <t>ООО "Новое Высоковское"</t>
  </si>
  <si>
    <t>Курбанов Нухтар Рамазанович</t>
  </si>
  <si>
    <t>ООО "Залесье-Агро"</t>
  </si>
  <si>
    <t>Пак Вячеслав Александрович</t>
  </si>
  <si>
    <t>ООО "Малиновка"</t>
  </si>
  <si>
    <t>Амосов Павел Николаевич</t>
  </si>
  <si>
    <t>ООО "Молочная фабрика"</t>
  </si>
  <si>
    <t>Долгов Александр Александрович</t>
  </si>
  <si>
    <t>(906) 216 39 00</t>
  </si>
  <si>
    <t>(401) 582 30 01</t>
  </si>
  <si>
    <t>(401) 582 31 50</t>
  </si>
  <si>
    <t>(401) 442 20 45</t>
  </si>
  <si>
    <t>КРАСНОДАРСКИЙ КРАЙ</t>
  </si>
  <si>
    <t>ООО «Агрокомплекс Павловский»</t>
  </si>
  <si>
    <t>Захаров Владимир Викторович</t>
  </si>
  <si>
    <t>ООО «Племзавод «Дружба»</t>
  </si>
  <si>
    <t>Сидюков Алексей Петрович</t>
  </si>
  <si>
    <t>Усачев Юрий Николаевич</t>
  </si>
  <si>
    <t>(861) 913 25 00</t>
  </si>
  <si>
    <t>(861) 634 86 88</t>
  </si>
  <si>
    <t>ПАО «Племзавод им. В.И. Чапаева»</t>
  </si>
  <si>
    <t>(861) 625 17 91</t>
  </si>
  <si>
    <t>АО фирма «Агрокомплекс» им. Н.И. Ткачева</t>
  </si>
  <si>
    <t>Хворостина Евгений Николаевич</t>
  </si>
  <si>
    <t>(861) 577 80 71</t>
  </si>
  <si>
    <t>(845) 916 25 41</t>
  </si>
  <si>
    <t>(845) 513 71 25; (845) 513 71 12</t>
  </si>
  <si>
    <t>(845) 783 32 18</t>
  </si>
  <si>
    <t>(845) 744 60 70</t>
  </si>
  <si>
    <t>ООО"Племсовхоз "Линдовский"</t>
  </si>
  <si>
    <t>Габуния Генадий Шотаевич</t>
  </si>
  <si>
    <t>(951) 902 10 05</t>
  </si>
  <si>
    <t>ОАО Агрофирма "Птицефабрика Сеймовская"</t>
  </si>
  <si>
    <t>Седов Леонид Константинович</t>
  </si>
  <si>
    <t>(831) 364 11 97</t>
  </si>
  <si>
    <t>ООО "Бармино"</t>
  </si>
  <si>
    <t>(951) 901 00 23</t>
  </si>
  <si>
    <t>АО "Приузолье"</t>
  </si>
  <si>
    <t xml:space="preserve">Иванов Александр Сергеевич  </t>
  </si>
  <si>
    <t>(831) 614 47 31</t>
  </si>
  <si>
    <t xml:space="preserve">СПК колхоз имени Куйбышева </t>
  </si>
  <si>
    <t>Кочетов Евгений Васильевич</t>
  </si>
  <si>
    <t>колхоз "Красный маяк"</t>
  </si>
  <si>
    <t>Рязанов Николай Леонтьевич</t>
  </si>
  <si>
    <t>(831) 614 36 08</t>
  </si>
  <si>
    <t>(831) 612 98 55</t>
  </si>
  <si>
    <t>ТНВ "Мир" Ященко А.В. и компания"</t>
  </si>
  <si>
    <t>(831) 614 57 56</t>
  </si>
  <si>
    <t>АО" Ильино-Заборское"</t>
  </si>
  <si>
    <t>Степанов Алексей Владимирович</t>
  </si>
  <si>
    <t>ООО "им.Горького"</t>
  </si>
  <si>
    <t xml:space="preserve">Рыбаков Сергей Борисович </t>
  </si>
  <si>
    <t>150000 за голову</t>
  </si>
  <si>
    <t>(953) 415 61 85</t>
  </si>
  <si>
    <t xml:space="preserve">(951) 915 40 31   </t>
  </si>
  <si>
    <t>(903) 604 16 65</t>
  </si>
  <si>
    <t>(831) 717 13 32</t>
  </si>
  <si>
    <t>(831) 382 32 24</t>
  </si>
  <si>
    <t>ООО"ПЗ Большемурашкинский"</t>
  </si>
  <si>
    <t xml:space="preserve">Куликов Александр Сергеевич </t>
  </si>
  <si>
    <t>АО "Семьянское"</t>
  </si>
  <si>
    <t xml:space="preserve">Авдеев  Владимир Михайлович  </t>
  </si>
  <si>
    <t>ООО " ПСХ Надежда"</t>
  </si>
  <si>
    <t>(906) 364 22 46</t>
  </si>
  <si>
    <t>(831) 643 53 41</t>
  </si>
  <si>
    <t>(910) 792 22 43; (831) 675 67 58</t>
  </si>
  <si>
    <t>ОАО «Племенное хозяйство «Ильинское»</t>
  </si>
  <si>
    <t>330-350</t>
  </si>
  <si>
    <t>ОАО «Племсовхоз «Мегрега»</t>
  </si>
  <si>
    <t>ООО «Агрокомплекс имени В.М. Зайцева»</t>
  </si>
  <si>
    <t>Мануйлов Григорий Николаевич</t>
  </si>
  <si>
    <t>300-320</t>
  </si>
  <si>
    <t>(814) 364 36 45</t>
  </si>
  <si>
    <t>(814) 364 68 33</t>
  </si>
  <si>
    <t>(814) 278 80 84</t>
  </si>
  <si>
    <t>(353) 472 54 21</t>
  </si>
  <si>
    <t>(353) 472 43 17</t>
  </si>
  <si>
    <t>(353) 512 72 02</t>
  </si>
  <si>
    <t>(353) 512 45 41</t>
  </si>
  <si>
    <t>(353) 332 54 44</t>
  </si>
  <si>
    <t>(499) 705 17 30</t>
  </si>
  <si>
    <t>ООО  ПЗ «Барыбино»</t>
  </si>
  <si>
    <t>Хачатрян Хачен Иванович</t>
  </si>
  <si>
    <t>ЗАО «Макеево»</t>
  </si>
  <si>
    <t>Сенченков Евгений Викторович</t>
  </si>
  <si>
    <t>ООО «Сельхозпродукты»</t>
  </si>
  <si>
    <t>Тимохин Александр Андреевич</t>
  </si>
  <si>
    <t>ООО «СПК им. Ленина»</t>
  </si>
  <si>
    <t>Комаров Сергей Викторович</t>
  </si>
  <si>
    <t>ООО АПК «Вохринка»</t>
  </si>
  <si>
    <t>Лоторев Владимир Алексеевич</t>
  </si>
  <si>
    <t>(496) 666 31 58; (496) 666 31 17</t>
  </si>
  <si>
    <t>(496) 796 43 01</t>
  </si>
  <si>
    <r>
      <t>(</t>
    </r>
    <r>
      <rPr>
        <sz val="10"/>
        <color rgb="FF000000"/>
        <rFont val="Times New Roman"/>
        <family val="1"/>
        <charset val="204"/>
      </rPr>
      <t>496) 666 01 74</t>
    </r>
  </si>
  <si>
    <t>(496) 635 35 87</t>
  </si>
  <si>
    <t>(495 )974 96 46; (495) 974 12 90</t>
  </si>
  <si>
    <t>ЗАО «Васильевское»</t>
  </si>
  <si>
    <t>Горячев Сергей Маратович</t>
  </si>
  <si>
    <t>АО ПЗ "Повадино"</t>
  </si>
  <si>
    <t>Ладный Владимир Сергеевич</t>
  </si>
  <si>
    <t>(496) 547 31 25; (495) 547 31 25</t>
  </si>
  <si>
    <t>(496) 796 41 87; (496) 796 45 41</t>
  </si>
  <si>
    <t>(967) 123 44 09</t>
  </si>
  <si>
    <t>(811) 534 74 77</t>
  </si>
  <si>
    <t>ОАО «Красное Знамя»</t>
  </si>
  <si>
    <t>Козлов А.Г.</t>
  </si>
  <si>
    <t>(911) 363 57 81</t>
  </si>
  <si>
    <t>СПК «Заря»</t>
  </si>
  <si>
    <t>Бондарь В.Д.</t>
  </si>
  <si>
    <t>(811) 432 27 64</t>
  </si>
  <si>
    <t>(811) 269 31 31</t>
  </si>
  <si>
    <t>ООО «Племенной завод «Вязье»</t>
  </si>
  <si>
    <t>Гафиятов Р.Ф.</t>
  </si>
  <si>
    <t>(811) 369 66 06</t>
  </si>
  <si>
    <t>ООО «Металлист»</t>
  </si>
  <si>
    <t>Избаш А.В.</t>
  </si>
  <si>
    <t>(953) 252 42 32</t>
  </si>
  <si>
    <t>ООО «ПсковАгроИнвест»</t>
  </si>
  <si>
    <t>Толмачёва И.Г.</t>
  </si>
  <si>
    <t>(811) 233 13 03</t>
  </si>
  <si>
    <t>(381) 412 32 67</t>
  </si>
  <si>
    <t>(381) 633 32 80</t>
  </si>
  <si>
    <t>АО «Богодуховское»</t>
  </si>
  <si>
    <t>Кучегура Виктор Ильич</t>
  </si>
  <si>
    <t>АО «Нива»</t>
  </si>
  <si>
    <t>АО «Раздольное»</t>
  </si>
  <si>
    <t>(381) 725 67 31</t>
  </si>
  <si>
    <t>Пушкарев Владимир Иванович</t>
  </si>
  <si>
    <t>(381) 723 14 90</t>
  </si>
  <si>
    <t>Пушкарев Дмитрий Владимирович</t>
  </si>
  <si>
    <t>(381) 562 12 57</t>
  </si>
  <si>
    <t>ФГУП «Омское»</t>
  </si>
  <si>
    <t>АО «Звонаревокутское»</t>
  </si>
  <si>
    <t>ЗАО им Кирова</t>
  </si>
  <si>
    <t>Шуляков Михаил Иванович</t>
  </si>
  <si>
    <t>(381) 229 46 76</t>
  </si>
  <si>
    <t>Еникеев Ильфир Фазыльянович</t>
  </si>
  <si>
    <t>(381) 413 54 33</t>
  </si>
  <si>
    <t>Житков Валерий Петрович</t>
  </si>
  <si>
    <t>(381) 673 42 92</t>
  </si>
  <si>
    <t>БРЯНСКАЯ ОБЛАСТЬ</t>
  </si>
  <si>
    <t>ТнВ «Успех»</t>
  </si>
  <si>
    <t>Кравченко Олег Николаевич, главный зоотехник</t>
  </si>
  <si>
    <t>Щербинин Александр Александрович</t>
  </si>
  <si>
    <t>Томак Евгений Васильевич</t>
  </si>
  <si>
    <t>Усяков Евгений Николаевич</t>
  </si>
  <si>
    <t>(962) 143 60 52</t>
  </si>
  <si>
    <t>(920) 602 79 11</t>
  </si>
  <si>
    <t>(980) 315 67 10</t>
  </si>
  <si>
    <t>(910) 332 75 99</t>
  </si>
  <si>
    <t xml:space="preserve">ООО «Новый путь» </t>
  </si>
  <si>
    <t>Колхоз «Прогресс»</t>
  </si>
  <si>
    <t>ООО «Красный Октябрь»</t>
  </si>
  <si>
    <t>Колхоз «Память Ленина»</t>
  </si>
  <si>
    <t>Мурашко Елена Петровна</t>
  </si>
  <si>
    <t>(920) 857 90 97</t>
  </si>
  <si>
    <t>СТАВРОПОЛЬСКИЙ КРАЙ</t>
  </si>
  <si>
    <t xml:space="preserve"> Кочубеевский район СПК колхоз-племзавод "Казьминский"</t>
  </si>
  <si>
    <t xml:space="preserve">Шумский СА </t>
  </si>
  <si>
    <t>Кочубеевский район ООО "Колхоз-племзавод им. Чапаева"</t>
  </si>
  <si>
    <t>Кальницкий Е.А.</t>
  </si>
  <si>
    <t>Новоалександровский городской округ, СХПК "Россия"</t>
  </si>
  <si>
    <t>Пьянов Сергей Викторович</t>
  </si>
  <si>
    <t>(865) 509 35 75</t>
  </si>
  <si>
    <t>(865) 509 45 50</t>
  </si>
  <si>
    <t>ООО СХП племзавод "Кубань"</t>
  </si>
  <si>
    <t xml:space="preserve">Нестеренко С.В. </t>
  </si>
  <si>
    <t>(865) 502 16 72</t>
  </si>
  <si>
    <t>Левокумский район, ЗАО "Октябрьский"</t>
  </si>
  <si>
    <t>Напханюк Евгений Николаевич</t>
  </si>
  <si>
    <t>(962) 450 56 05</t>
  </si>
  <si>
    <t>Сухарев Константин Борисович</t>
  </si>
  <si>
    <t>(879) 612 94 00</t>
  </si>
  <si>
    <t>(475) 256 91 11</t>
  </si>
  <si>
    <t>(475) 455 33 15</t>
  </si>
  <si>
    <t>(475) 249 33 33</t>
  </si>
  <si>
    <t>(475) 265 03 73</t>
  </si>
  <si>
    <t>РЕСПУБЛИКА МАРИЙ ЭЛ</t>
  </si>
  <si>
    <t>ЗАО "Марийское"</t>
  </si>
  <si>
    <t>Пушкарев Александр Анатольевич</t>
  </si>
  <si>
    <t>(836) 253 38 16</t>
  </si>
  <si>
    <t>Племзавод -колхоз им. Мосолова</t>
  </si>
  <si>
    <t>Идабаев Валериан Арсеньевич</t>
  </si>
  <si>
    <t>ООО Агрофирма "Акпарс"</t>
  </si>
  <si>
    <t>Ахатов Гадил Саматович</t>
  </si>
  <si>
    <t>ООО "Хлебниковское"</t>
  </si>
  <si>
    <t>Михайлов Геннадий Николаевич</t>
  </si>
  <si>
    <t>СХПК-СХА (колхоз) "Первое мая"</t>
  </si>
  <si>
    <t>Новиков Аркадий Арсентьевич</t>
  </si>
  <si>
    <t>ЗАО ПЗ "Семеновский"</t>
  </si>
  <si>
    <t>Козырев Александр Сергеевич</t>
  </si>
  <si>
    <t>(836) 326 22 41</t>
  </si>
  <si>
    <t>(836) 349 51 33; (836) 349-51-36</t>
  </si>
  <si>
    <t>(836) 349 13 88; (927) 885 11 27</t>
  </si>
  <si>
    <t>(836) 369 11 06</t>
  </si>
  <si>
    <t>(836) 257 92 38; (836) 257 92 40</t>
  </si>
  <si>
    <t>(472) 227 64 75</t>
  </si>
  <si>
    <t>(472) 238 91 21</t>
  </si>
  <si>
    <t>(472) 613 54 63</t>
  </si>
  <si>
    <t>(472) 223 12 82</t>
  </si>
  <si>
    <t>(472) 434 11 41</t>
  </si>
  <si>
    <t>ООО "АО "БМФ"</t>
  </si>
  <si>
    <t>ООО "Грайворонская молочная компания"</t>
  </si>
  <si>
    <t>Леонов Владимир Иванович</t>
  </si>
  <si>
    <t>(472) 258 69 84</t>
  </si>
  <si>
    <t>ООО "Бутово-Агро"</t>
  </si>
  <si>
    <t>Мирошников Владимир Александрович</t>
  </si>
  <si>
    <t>АО "Оскольское молоко"</t>
  </si>
  <si>
    <t>Фомина Оксана Александровна</t>
  </si>
  <si>
    <t>(472) 444 31 30</t>
  </si>
  <si>
    <t>(472) 325 72 16</t>
  </si>
  <si>
    <t>ООО "Борисовские фермы"</t>
  </si>
  <si>
    <t>Худайнатов  Юрий Юрьевич</t>
  </si>
  <si>
    <t>280-300</t>
  </si>
  <si>
    <t>(906) 603 38 50</t>
  </si>
  <si>
    <t>АО "Бобравское"</t>
  </si>
  <si>
    <t>Мирошин Евгений Петрович</t>
  </si>
  <si>
    <t>АО "Должанское"</t>
  </si>
  <si>
    <t>Шумский Сергей Витальевич</t>
  </si>
  <si>
    <t>ООО "Молочник</t>
  </si>
  <si>
    <t>ЗАО "Большевик"</t>
  </si>
  <si>
    <t>Горбач Валентина Николаевич</t>
  </si>
  <si>
    <t>(904) 095 53 15</t>
  </si>
  <si>
    <t>(472) 375 35 17</t>
  </si>
  <si>
    <t>(472) 613 51 63</t>
  </si>
  <si>
    <t>ЛЕНИНГРАДСКАЯ ОБЛАСТЬ</t>
  </si>
  <si>
    <t>АО ПЗ «Гражданский»</t>
  </si>
  <si>
    <t>Степанов Павел Алексеевич</t>
  </si>
  <si>
    <t>АО "Расцвет"</t>
  </si>
  <si>
    <t>Крицкий Артём Михайлович</t>
  </si>
  <si>
    <t>АО «ПЗ «Первомайский»</t>
  </si>
  <si>
    <t>Павлов Алексей Валерьевич</t>
  </si>
  <si>
    <t>АО "Племзавод "Гомонтово"</t>
  </si>
  <si>
    <t>Позднякова Надежда Германовна</t>
  </si>
  <si>
    <t>ЗАО "Племенной завод "Рабитицы"</t>
  </si>
  <si>
    <t>Саплицкий Леонид Николаевич</t>
  </si>
  <si>
    <t>АО « Гатчинское»</t>
  </si>
  <si>
    <t>Лебедев Александр Владимирович</t>
  </si>
  <si>
    <t>АО "ПЗ "Раздолье"</t>
  </si>
  <si>
    <t>Никонова Зоя Васильевна</t>
  </si>
  <si>
    <t xml:space="preserve">ООО «СП «Смена» </t>
  </si>
  <si>
    <t>Фёдоров Сергей Анатольевич</t>
  </si>
  <si>
    <t>АО "Судаково"</t>
  </si>
  <si>
    <t>Николаев Алексей Валентинович</t>
  </si>
  <si>
    <t>ЗАО "ПЗ "Ленинский путь"</t>
  </si>
  <si>
    <t>Лампель Олег Артурович</t>
  </si>
  <si>
    <t>СПК "Рябовский"</t>
  </si>
  <si>
    <t>Рамазанов Магомед Мурадханович</t>
  </si>
  <si>
    <t>АО "ПЗ "Агро-Балт"</t>
  </si>
  <si>
    <t>Сиротин Максим Николаевич</t>
  </si>
  <si>
    <t>АО "ПЗ "Петровский"</t>
  </si>
  <si>
    <t>Иванов Сергей Иванович</t>
  </si>
  <si>
    <t>АО "ПЗ "Рапти"</t>
  </si>
  <si>
    <t>Санец Андрей Викторович</t>
  </si>
  <si>
    <t>АО "ПЗ "Красноозерное"</t>
  </si>
  <si>
    <t>Каппушев Нур-Магомет Иссаевич</t>
  </si>
  <si>
    <t>(813) 796 63 05</t>
  </si>
  <si>
    <t>(813) 796 13 74</t>
  </si>
  <si>
    <t>(813) 799 61 60</t>
  </si>
  <si>
    <t>(813) 735 11 70</t>
  </si>
  <si>
    <t>(813) 737 22 19</t>
  </si>
  <si>
    <t>(911) 920 52 80</t>
  </si>
  <si>
    <t>(921) 399 01 16</t>
  </si>
  <si>
    <t>(921) 794 65 95</t>
  </si>
  <si>
    <t>(905) 253 11 79</t>
  </si>
  <si>
    <t>(813) 737 83 60</t>
  </si>
  <si>
    <t>(968) 824 99 99</t>
  </si>
  <si>
    <t>(813) 756 43 30</t>
  </si>
  <si>
    <t>(813) 796 61 45</t>
  </si>
  <si>
    <t>(813) 725 04 49</t>
  </si>
  <si>
    <t>(813) 796 28 56</t>
  </si>
  <si>
    <t>АО "ПХ им.Тельмана"</t>
  </si>
  <si>
    <t>Кулев Николай Николаевич</t>
  </si>
  <si>
    <t>СПК "Оредежский"</t>
  </si>
  <si>
    <t>Пономарев Александр Валентинович</t>
  </si>
  <si>
    <t>(813) 613 18 00</t>
  </si>
  <si>
    <t>(813) 727 82 44</t>
  </si>
  <si>
    <t>АО «ПЗ «Мельниково»</t>
  </si>
  <si>
    <t>Карпишин Владимир Васильевич</t>
  </si>
  <si>
    <t>АО «Племзавод «Пламя»</t>
  </si>
  <si>
    <t>Малаев Юрий</t>
  </si>
  <si>
    <t>ЗАО «Племзавод «Большевик»</t>
  </si>
  <si>
    <t>ЗАО «Племзавод «Черново»</t>
  </si>
  <si>
    <t>АО "Нива-1"</t>
  </si>
  <si>
    <t>Демкович Сергей Леонидович</t>
  </si>
  <si>
    <t>АО "ПЗ "Красногвардейский"</t>
  </si>
  <si>
    <t>Сергиенко Олег Николаевич</t>
  </si>
  <si>
    <t>АО "Сумино"</t>
  </si>
  <si>
    <t>Цой Владимир Сергеевич</t>
  </si>
  <si>
    <t>АО "Племенной завод "Торосово"</t>
  </si>
  <si>
    <t>Кунижев  Евгений Русланович</t>
  </si>
  <si>
    <t>ООО "Остроговицы"</t>
  </si>
  <si>
    <t>Сартаев Гарифулла Айдарбаевич</t>
  </si>
  <si>
    <t>АО "Ополье"</t>
  </si>
  <si>
    <t>Кужельный Владимир Михайлович</t>
  </si>
  <si>
    <t>АО "Волошово"</t>
  </si>
  <si>
    <t>Тирон Галина Валентиновна</t>
  </si>
  <si>
    <t>АО "Любань"</t>
  </si>
  <si>
    <t>Терентьев  Александр Иванович</t>
  </si>
  <si>
    <t>ООО "Петрохолод А.Т."</t>
  </si>
  <si>
    <t>ООО "СП "Восход"</t>
  </si>
  <si>
    <t>ЗАО «Осьминское»</t>
  </si>
  <si>
    <t>Шеренков Пётр Павлович</t>
  </si>
  <si>
    <t>СПК «Поляны»</t>
  </si>
  <si>
    <t>АО "Родина"</t>
  </si>
  <si>
    <t>Прохоров Сергей Иванович</t>
  </si>
  <si>
    <t>(813) 799 11 01</t>
  </si>
  <si>
    <t>(813) 716 70 10</t>
  </si>
  <si>
    <t>(813) 716 05 40</t>
  </si>
  <si>
    <t>(813) 711 31 92</t>
  </si>
  <si>
    <t>(921) 961 53 27</t>
  </si>
  <si>
    <t>(981) 889 07 14</t>
  </si>
  <si>
    <t>(813) 736 13 00</t>
  </si>
  <si>
    <t>(813) 756 24 91</t>
  </si>
  <si>
    <t>(813) 725 61 39</t>
  </si>
  <si>
    <t>(812) 334 04 77</t>
  </si>
  <si>
    <t>(812) 334 04 78</t>
  </si>
  <si>
    <t>(812) 334 04 79</t>
  </si>
  <si>
    <t>(813) 746 12 22</t>
  </si>
  <si>
    <t>(813) 746 51 61</t>
  </si>
  <si>
    <t>ООО "СХП "Лосево"</t>
  </si>
  <si>
    <t>Беглов Эльдар Алиевич</t>
  </si>
  <si>
    <t>СПК "Кобраловский"</t>
  </si>
  <si>
    <t>Бронштейн Александр Яковлевич</t>
  </si>
  <si>
    <t>(812) 292 64 00</t>
  </si>
  <si>
    <t>(813) 716 91 40</t>
  </si>
  <si>
    <t>АО "Волховское"</t>
  </si>
  <si>
    <t>Коноплев Федор Анатольевич</t>
  </si>
  <si>
    <t>ООО "ПЗ "Мыслинский"</t>
  </si>
  <si>
    <t>Гаафиятов Равиль Фанусович</t>
  </si>
  <si>
    <t>ООО "ПЗ "Новоладожский"</t>
  </si>
  <si>
    <t>Рон Ричард</t>
  </si>
  <si>
    <t>АО " Заречье"</t>
  </si>
  <si>
    <t>Анисимова Нина Алексеевна</t>
  </si>
  <si>
    <t>СПК "Будогощь"</t>
  </si>
  <si>
    <t>Царев Владимир Витальевич</t>
  </si>
  <si>
    <t>ООО "Агрофирма Рассвет"</t>
  </si>
  <si>
    <t>Шеремет  Владимир Васильевич</t>
  </si>
  <si>
    <t>АО "Культура-Агро"</t>
  </si>
  <si>
    <t>Морозова Ольга Борисовна</t>
  </si>
  <si>
    <t>(813) 637 22 30</t>
  </si>
  <si>
    <t>(813) 633 43 80</t>
  </si>
  <si>
    <t>(921) 383 50 99</t>
  </si>
  <si>
    <t>(921) 920 29 09</t>
  </si>
  <si>
    <t>(813) 687 35 01</t>
  </si>
  <si>
    <t>(813) 643 52 01</t>
  </si>
  <si>
    <t>(812) 671 00 01</t>
  </si>
  <si>
    <t>ЗАО "Березовское"</t>
  </si>
  <si>
    <t>Ярахмедов Магомед Ярметович</t>
  </si>
  <si>
    <t>(813) 687 63 22</t>
  </si>
  <si>
    <t>КАРАЧАЕВО-ЧЕРКЕССКАЯ РЕСПУБЛИКА</t>
  </si>
  <si>
    <t>СПК ПЗ»Заря-1»</t>
  </si>
  <si>
    <t>Гогуев И.С.</t>
  </si>
  <si>
    <t>(928) 033 74 70</t>
  </si>
  <si>
    <t>ООО «Агроцех»</t>
  </si>
  <si>
    <t>Аникин Александр Юрьевич</t>
  </si>
  <si>
    <t>ООО «Племзавод «Горшиха»</t>
  </si>
  <si>
    <t>Тебинов Сергей Петрович</t>
  </si>
  <si>
    <t>ПСХК «Искра»</t>
  </si>
  <si>
    <t>Шерстюк Наталия Николаевна</t>
  </si>
  <si>
    <t>АО «Татищевское»</t>
  </si>
  <si>
    <t>Девятин Сергей Валентинович</t>
  </si>
  <si>
    <t>ООО «Красный маяк»</t>
  </si>
  <si>
    <t>Финогеев Василий Павлович</t>
  </si>
  <si>
    <t>150000 руб. за голову</t>
  </si>
  <si>
    <t>АО «Ярославский бройлер»</t>
  </si>
  <si>
    <t>Силин Георгий Геннадьевич</t>
  </si>
  <si>
    <t>ООО «Новая жизнь»</t>
  </si>
  <si>
    <t>Климов Алексей Владимирович</t>
  </si>
  <si>
    <t>(485) 243 22 16</t>
  </si>
  <si>
    <t>(485) 276 22 25</t>
  </si>
  <si>
    <t xml:space="preserve"> (485) 523 03 87</t>
  </si>
  <si>
    <t>(485) 294 05 21</t>
  </si>
  <si>
    <t>(485) 334 58 52</t>
  </si>
  <si>
    <t>(485) 243 17 17</t>
  </si>
  <si>
    <t>(485) 364 17 48</t>
  </si>
  <si>
    <t>(485) 276 74 32</t>
  </si>
  <si>
    <t>(485) 343 27 42</t>
  </si>
  <si>
    <t>(485) 243 26 19</t>
  </si>
  <si>
    <t>(485) 297 19 72</t>
  </si>
  <si>
    <t xml:space="preserve">(485) 245 36 61 </t>
  </si>
  <si>
    <t>(817) 253 08 86</t>
  </si>
  <si>
    <t>(485) 365 25 19</t>
  </si>
  <si>
    <t>(485) 362 23 16</t>
  </si>
  <si>
    <t>(485) 529 27 01</t>
  </si>
  <si>
    <t>(485) 343 41 17</t>
  </si>
  <si>
    <t>ЗАО «Агрофирма «Пахма»</t>
  </si>
  <si>
    <t>(980) 510 33 81</t>
  </si>
  <si>
    <t>(910) 911 33 01</t>
  </si>
  <si>
    <t>АО "Кривское"</t>
  </si>
  <si>
    <t>А. П. Гераськин</t>
  </si>
  <si>
    <t>ООО "Зеленые линии-Калуга"</t>
  </si>
  <si>
    <t>В. А. Акулов</t>
  </si>
  <si>
    <t>(910) 911 63 71</t>
  </si>
  <si>
    <t>(920) 887 05 44</t>
  </si>
  <si>
    <t>(416) 383 61 91</t>
  </si>
  <si>
    <t>(416) 495 25 45</t>
  </si>
  <si>
    <t>(416) 252 12 25</t>
  </si>
  <si>
    <t>ПСК им. Кирова</t>
  </si>
  <si>
    <t>Кувшинов Иван Юрьевич</t>
  </si>
  <si>
    <t>(846) 507 62 25</t>
  </si>
  <si>
    <t>(927) 738 59 07</t>
  </si>
  <si>
    <t>(352) 254 81 88</t>
  </si>
  <si>
    <t>(352) 379 47 81</t>
  </si>
  <si>
    <t>(352) 547 91 10</t>
  </si>
  <si>
    <t>(352) 316 02 22</t>
  </si>
  <si>
    <t>ООО «Агроинвест»</t>
  </si>
  <si>
    <t>ООО «Агрокомплекс «Знамя»</t>
  </si>
  <si>
    <t>Горбунов Михаил Николаевич</t>
  </si>
  <si>
    <t>(352) 492 74 38</t>
  </si>
  <si>
    <t>КЕМЕРОВСКАЯ ОБЛАСТЬ - КУЗБАСС</t>
  </si>
  <si>
    <t>(384) 426 62 25</t>
  </si>
  <si>
    <t>ООО «Темп»</t>
  </si>
  <si>
    <t>Сухинин Александр Александрович</t>
  </si>
  <si>
    <t>СПК «Береговой»</t>
  </si>
  <si>
    <t>Поликов Сергей Николаевич</t>
  </si>
  <si>
    <t>ООО «Племенной завод «Ленинск-Кузнецкий»</t>
  </si>
  <si>
    <t>Харитонов Виктор Владимирович</t>
  </si>
  <si>
    <t>ООО «Агрохолдинг «Кузбасский»</t>
  </si>
  <si>
    <t>Лапутенко Владимир Леонидович</t>
  </si>
  <si>
    <t>(384) 427 47 32</t>
  </si>
  <si>
    <t>(384) 260 63 35</t>
  </si>
  <si>
    <t>(384) 566 74 10</t>
  </si>
  <si>
    <t>(384) 463 03 68</t>
  </si>
  <si>
    <t>АО «Большееланское»</t>
  </si>
  <si>
    <t>Шадрин Виктор Михайлович</t>
  </si>
  <si>
    <t>(395) 432 32 24</t>
  </si>
  <si>
    <t>(395) 435 05 56</t>
  </si>
  <si>
    <t>(395) 543 17 77</t>
  </si>
  <si>
    <t>(395) 439 82 45</t>
  </si>
  <si>
    <t>ЛИПЕЦКАЯ ОБЛАСТЬ</t>
  </si>
  <si>
    <t>ООО «Пальна Михайловка»</t>
  </si>
  <si>
    <t>Подолина Т.А.</t>
  </si>
  <si>
    <t>(960) 155 66 28</t>
  </si>
  <si>
    <t>ОАО «им.Лермонтова»</t>
  </si>
  <si>
    <t>Кондрашов М.В.</t>
  </si>
  <si>
    <t>(960) 150 44 41</t>
  </si>
  <si>
    <t>ЗАО АФ «им.15 лет Октября»</t>
  </si>
  <si>
    <t>Еремеев Д.Н.</t>
  </si>
  <si>
    <t>КХ «Речное»</t>
  </si>
  <si>
    <t>Коротких В.И.</t>
  </si>
  <si>
    <t>ООО «Согласие»</t>
  </si>
  <si>
    <t>Щербаков Р.А.</t>
  </si>
  <si>
    <t>(903) 643 60 08</t>
  </si>
  <si>
    <t>(903) 852 25 40</t>
  </si>
  <si>
    <t>(903) 650 04 20</t>
  </si>
  <si>
    <t>ООО «АГРОФИРМА ТРИО»</t>
  </si>
  <si>
    <t>Захватаев Н.Ю.</t>
  </si>
  <si>
    <t>ООО «Вербиловское»</t>
  </si>
  <si>
    <t>Панфилов Р.Ю.</t>
  </si>
  <si>
    <t>ООО «Агроконсалтинг»</t>
  </si>
  <si>
    <t>Шевердяев А.В.</t>
  </si>
  <si>
    <t>(961) 600 99 94</t>
  </si>
  <si>
    <t>(905) 681 58 80</t>
  </si>
  <si>
    <t>(904) 694 30 14</t>
  </si>
  <si>
    <t>КИРОВСКАЯ ОБЛАСТЬ</t>
  </si>
  <si>
    <t xml:space="preserve">Безденежных Сергей Васильевич </t>
  </si>
  <si>
    <t>(833) 433 11 34</t>
  </si>
  <si>
    <t>ЗАО «Среднеивкино» Верхошижемский район</t>
  </si>
  <si>
    <t xml:space="preserve">Харькин Николай Викторович </t>
  </si>
  <si>
    <t>(833) 353 11 31</t>
  </si>
  <si>
    <t>ООО «Агрофирма «Мухино» Зуевский район</t>
  </si>
  <si>
    <t>Лепихин Алексей Леонидович</t>
  </si>
  <si>
    <t>СПК ордена Ленина племзавод «Красный Октябрь» Куменский район</t>
  </si>
  <si>
    <t>ЗАО «Зыковское» Нолинский район</t>
  </si>
  <si>
    <t>Зыкина Ольга Ивановна</t>
  </si>
  <si>
    <t>(833) 372 81 81</t>
  </si>
  <si>
    <t>(833) 685 43 04</t>
  </si>
  <si>
    <t>ООО «Суворовское» Белохолуницкий район</t>
  </si>
  <si>
    <t xml:space="preserve">СПК «Быданово» </t>
  </si>
  <si>
    <t xml:space="preserve">Предейкин Сергей Николаевич </t>
  </si>
  <si>
    <t>СПК «Восход» Белохолуницкого района</t>
  </si>
  <si>
    <t>Мордвин Николай Афанасьевич</t>
  </si>
  <si>
    <t xml:space="preserve">СПК колхоз «Рассвет» </t>
  </si>
  <si>
    <t>Одинцов Владимир Николаевич</t>
  </si>
  <si>
    <t>ОАО «Племзавод «Мухинский»</t>
  </si>
  <si>
    <t>СПК племзавод «Соколовка»</t>
  </si>
  <si>
    <t xml:space="preserve">Ягдаров Вячеслав Николаевич </t>
  </si>
  <si>
    <t xml:space="preserve">СПК «Конып» </t>
  </si>
  <si>
    <t xml:space="preserve">Плетенев Николай Владимирович </t>
  </si>
  <si>
    <t xml:space="preserve">СПК колхоз «Искра» Котельничский район </t>
  </si>
  <si>
    <t xml:space="preserve">АО «Смаиль» </t>
  </si>
  <si>
    <t xml:space="preserve">Бурханов Ильгиз Фасхутдинович </t>
  </si>
  <si>
    <t xml:space="preserve">СХПК им. Кирова </t>
  </si>
  <si>
    <t>Ожегин Борис Ананьевич</t>
  </si>
  <si>
    <t>ООО Агрофирма «Коршик» Оричевский район</t>
  </si>
  <si>
    <t xml:space="preserve">Салихов Раиф Салихович </t>
  </si>
  <si>
    <t xml:space="preserve">ООО Агрофирма «Пригородная» </t>
  </si>
  <si>
    <t>Михеев Виктор Анатольевич</t>
  </si>
  <si>
    <t>ООО Агрофирма «Новый путь» Орловский район</t>
  </si>
  <si>
    <t>Бояринцев Сергей Николаевич</t>
  </si>
  <si>
    <t>СХПК «Искра»</t>
  </si>
  <si>
    <t>СПК колхоз «Большевик» Сунский район</t>
  </si>
  <si>
    <t>Пермяков Александр Владимирович</t>
  </si>
  <si>
    <t>СПК (колхоз) «Сунский»</t>
  </si>
  <si>
    <t>Крысов Вячеслав Николаевич</t>
  </si>
  <si>
    <t>Бертников Андрей Вениаминович</t>
  </si>
  <si>
    <t>СПК «Красная Талица» Слободской район</t>
  </si>
  <si>
    <t>Луппов Владимир Геннадьевич</t>
  </si>
  <si>
    <t>ООО «СХП Закаринье» Слободской район</t>
  </si>
  <si>
    <t xml:space="preserve">Бажина Валентина Васильевна </t>
  </si>
  <si>
    <t>ОАО «Пижанский»</t>
  </si>
  <si>
    <t>Прижимов Сергей Александрович</t>
  </si>
  <si>
    <t xml:space="preserve">АО «Ижевское» </t>
  </si>
  <si>
    <t>Смирнов Александр Николаевич</t>
  </si>
  <si>
    <t>СХПК СА (колхоз) «Лошкаринский» Советский район</t>
  </si>
  <si>
    <t>Тетерин Василий Михайлович</t>
  </si>
  <si>
    <t>ООО «Агрофирма «Подгорцы»</t>
  </si>
  <si>
    <t>Тарасова Любовь Сергеевна</t>
  </si>
  <si>
    <t xml:space="preserve">Петров Сергей Михайлович </t>
  </si>
  <si>
    <t>(833) 646 82 32</t>
  </si>
  <si>
    <t>(833) 646 22 33</t>
  </si>
  <si>
    <t>(833) 646 41 31</t>
  </si>
  <si>
    <t>(833) 303 52 44</t>
  </si>
  <si>
    <t>Ложкин Николай Семенович</t>
  </si>
  <si>
    <t>(833) 374 21 32</t>
  </si>
  <si>
    <t xml:space="preserve">Гущин Сергей Сергеевич </t>
  </si>
  <si>
    <t>Чекан Илья Иванович</t>
  </si>
  <si>
    <t xml:space="preserve">ООО «Агрофирма «Бобино-М» </t>
  </si>
  <si>
    <t>(833) 374 73 42</t>
  </si>
  <si>
    <t>(833) 617 93 35</t>
  </si>
  <si>
    <t>(833) 423 13 01</t>
  </si>
  <si>
    <t>(833) 476 11 31</t>
  </si>
  <si>
    <t>(833) 542 21 02</t>
  </si>
  <si>
    <t>(833) 543 31 86</t>
  </si>
  <si>
    <t>(833) 652 12 41</t>
  </si>
  <si>
    <t>(833) 652 41 10</t>
  </si>
  <si>
    <t>(833) 546 81 16</t>
  </si>
  <si>
    <t>(833) 693 04 31</t>
  </si>
  <si>
    <t>(833) 693 35 57</t>
  </si>
  <si>
    <t>(833) 623 6131</t>
  </si>
  <si>
    <t>(833) 625 11 17</t>
  </si>
  <si>
    <t>(833) 626 21 36</t>
  </si>
  <si>
    <t>(833) 552 11 90</t>
  </si>
  <si>
    <t>(833) 552 63 16</t>
  </si>
  <si>
    <t>(833) 753 31 31</t>
  </si>
  <si>
    <t>(833) 666 03 31</t>
  </si>
  <si>
    <t>РЕСПУБЛИКА САХА (ЯКУТИЯ)</t>
  </si>
  <si>
    <t>ООО «Кладовая Олекмы»</t>
  </si>
  <si>
    <t>Сафонов Владимир Викторович</t>
  </si>
  <si>
    <t>ООО «КЗ Берте»</t>
  </si>
  <si>
    <t>Павлов Александр Васильевич</t>
  </si>
  <si>
    <t>(924) 172 08 45</t>
  </si>
  <si>
    <t>(984) 117 94 79</t>
  </si>
  <si>
    <t>СХПК «Крестях»</t>
  </si>
  <si>
    <t>Егоров Владимир Семенович</t>
  </si>
  <si>
    <t>СПК «Танда»</t>
  </si>
  <si>
    <t>Хомподоев Николай Саввич</t>
  </si>
  <si>
    <t>СХПК «Тумул»</t>
  </si>
  <si>
    <t>Десяткина Таисия Васильевна</t>
  </si>
  <si>
    <t>ООО «Агрофирма Немюпо»</t>
  </si>
  <si>
    <t>Михайлов Андрей Викторович</t>
  </si>
  <si>
    <t>АО «Кюндядинская»</t>
  </si>
  <si>
    <t>Алексеев Александр Прокопьевич</t>
  </si>
  <si>
    <t>ООО "Хоробут"</t>
  </si>
  <si>
    <t>Колосов Валерий Афанасьевич</t>
  </si>
  <si>
    <t>(962) 738 00 80</t>
  </si>
  <si>
    <t>(968) 153 16 32</t>
  </si>
  <si>
    <t>(914) 292 11 40</t>
  </si>
  <si>
    <t>(914) 271 19 93</t>
  </si>
  <si>
    <t>(962) 736 64 71</t>
  </si>
  <si>
    <t>(984) 100 38 77</t>
  </si>
  <si>
    <t>РЕСПУБЛИКА ХАКАСИЯ</t>
  </si>
  <si>
    <t>ООО «Алтай»</t>
  </si>
  <si>
    <t>Тороков Ларион Александрович</t>
  </si>
  <si>
    <t>СПК «Копьевский»</t>
  </si>
  <si>
    <t>Бородай Александр Александрович</t>
  </si>
  <si>
    <t>(390) 412 12 55</t>
  </si>
  <si>
    <t>(923) 301 00 01</t>
  </si>
  <si>
    <t>САХАЛИНСКАЯ ОБЛАСТЬ</t>
  </si>
  <si>
    <t>АО «Совхоз Заречное»</t>
  </si>
  <si>
    <t>Баранская Валентина Ивановна</t>
  </si>
  <si>
    <t>(424) 463 12 48</t>
  </si>
  <si>
    <t>СПК «Соколовский»</t>
  </si>
  <si>
    <t>Вяткова Ольга Владимировна</t>
  </si>
  <si>
    <t>(424) 429 52 52</t>
  </si>
  <si>
    <t>(383) 593 47 94</t>
  </si>
  <si>
    <t>(383) 217 44 33</t>
  </si>
  <si>
    <t>(923) 241 42 43</t>
  </si>
  <si>
    <t>(382) 514 64 18</t>
  </si>
  <si>
    <t>(382) 295 53 36</t>
  </si>
  <si>
    <t>(382) 514 74 18</t>
  </si>
  <si>
    <t>АО «Дубровское»</t>
  </si>
  <si>
    <t>Сергеенко Геннадий Николаевич</t>
  </si>
  <si>
    <t>(382) 444 24 44</t>
  </si>
  <si>
    <t>ООО «Агрокомплекс»</t>
  </si>
  <si>
    <t>Пацук Александр Анатольевич</t>
  </si>
  <si>
    <t>ООО Шахтер</t>
  </si>
  <si>
    <t>Хакимов Айназ Габдулахатович</t>
  </si>
  <si>
    <t>(843) 693 20 42</t>
  </si>
  <si>
    <t>ООО АПК продпрограмма</t>
  </si>
  <si>
    <t>Мутигуллин Рифат Махмутович</t>
  </si>
  <si>
    <t>(855) 632 34 21</t>
  </si>
  <si>
    <t>ООО Смаиль</t>
  </si>
  <si>
    <t>Шакиров Ильгам Мансурович</t>
  </si>
  <si>
    <t>250-300</t>
  </si>
  <si>
    <t>(843) 683 91 42</t>
  </si>
  <si>
    <t>СХПК им.Ленина</t>
  </si>
  <si>
    <t>Хайруллин Ильгиз Вильданович</t>
  </si>
  <si>
    <t>(843) 693 34 00</t>
  </si>
  <si>
    <t>ООО им.Тимирязева</t>
  </si>
  <si>
    <t>Исрафилов Булат Сайдашевич</t>
  </si>
  <si>
    <t>230-250</t>
  </si>
  <si>
    <t>ООО Уныш</t>
  </si>
  <si>
    <t>Хакимов Айрат Анасович</t>
  </si>
  <si>
    <t>ООО Труд</t>
  </si>
  <si>
    <t>Хадиев Рашит Хафизович</t>
  </si>
  <si>
    <t>ООО Яна Тормыш</t>
  </si>
  <si>
    <t>Сайфутдинов Магсумзян Равилович</t>
  </si>
  <si>
    <t>ООО Дуслык</t>
  </si>
  <si>
    <t>Колоколов Николай Григорьевич</t>
  </si>
  <si>
    <t>ООО Татарстан</t>
  </si>
  <si>
    <t>Нутфуллин Айнур Равилевич</t>
  </si>
  <si>
    <t>(843) 683 19 98</t>
  </si>
  <si>
    <t>(843) 693 32 00</t>
  </si>
  <si>
    <t>(843) 683 43 42</t>
  </si>
  <si>
    <t>(843) 683 63 63</t>
  </si>
  <si>
    <t>(843) 683 01 05</t>
  </si>
  <si>
    <t>(843) 683 06 00</t>
  </si>
  <si>
    <t>РЕСПУБЛИКА ТАТАРСТАН</t>
  </si>
  <si>
    <t>(494) 323 52 25</t>
  </si>
  <si>
    <t>(494) 323 54 93</t>
  </si>
  <si>
    <t>(494) 266 19 70</t>
  </si>
  <si>
    <t>(494) 354 13 00</t>
  </si>
  <si>
    <t>(494) 266 78 80</t>
  </si>
  <si>
    <t>СПК «Расловское»</t>
  </si>
  <si>
    <t>Персиянцева Любовь Витальевна</t>
  </si>
  <si>
    <t>(494) 333 31 17</t>
  </si>
  <si>
    <t>(391) 559 35 00</t>
  </si>
  <si>
    <t>(923) 314 87 74</t>
  </si>
  <si>
    <t>(391) 367 72 30</t>
  </si>
  <si>
    <t xml:space="preserve">Бирих Андрей Яковлевич </t>
  </si>
  <si>
    <t>(391) 617 31 35</t>
  </si>
  <si>
    <t>(391) 617 33 24</t>
  </si>
  <si>
    <t>(391) 617 04 10</t>
  </si>
  <si>
    <t>ВОРОНЕЖСКАЯ ОБЛАСТЬ</t>
  </si>
  <si>
    <t>СХА ПЗ «Дружба»</t>
  </si>
  <si>
    <t>Шевцов Владимир Николаевич</t>
  </si>
  <si>
    <t>ООО «им. Тельмана»</t>
  </si>
  <si>
    <t>Старых Иван Николаевич</t>
  </si>
  <si>
    <t>АО «Троицкое»</t>
  </si>
  <si>
    <t>Фролова Валентина Васильевна</t>
  </si>
  <si>
    <t>ООО «Ермоловское»</t>
  </si>
  <si>
    <t>Галкин Вячеслав Федорович</t>
  </si>
  <si>
    <t xml:space="preserve"> ООО «АФ Павловская Нива»</t>
  </si>
  <si>
    <t>Чеботок Алексей Николаевия</t>
  </si>
  <si>
    <t>(903) 854 73 80</t>
  </si>
  <si>
    <t>(952) 101 30 37</t>
  </si>
  <si>
    <t>(951) 875 87 38</t>
  </si>
  <si>
    <t>(903) 855 40 70</t>
  </si>
  <si>
    <t>(980) 551 85 34</t>
  </si>
  <si>
    <t>ЗАО «Манино»</t>
  </si>
  <si>
    <t>Трибунских Сергей Иванович</t>
  </si>
  <si>
    <t>(905) 655 31 48</t>
  </si>
  <si>
    <t>(391) 562 18 28</t>
  </si>
  <si>
    <t>ООО «Валико»</t>
  </si>
  <si>
    <t>Хаситошвили Валерий Иванович</t>
  </si>
  <si>
    <t>СПК (колхоз) «Каркинитский»</t>
  </si>
  <si>
    <t>Климченко Николай Степанович</t>
  </si>
  <si>
    <t>(978) 823 97 00</t>
  </si>
  <si>
    <t>(365) 232 51 68</t>
  </si>
  <si>
    <t>ООО «Крым-Фарминг»</t>
  </si>
  <si>
    <t>Казюк Владимир Ярославович</t>
  </si>
  <si>
    <t>(978) 731 55 31</t>
  </si>
  <si>
    <t>(342) 753 25 00</t>
  </si>
  <si>
    <t>ООО АП Заря Путино</t>
  </si>
  <si>
    <t>(342) 572 7891</t>
  </si>
  <si>
    <t>(342) 542 33 43</t>
  </si>
  <si>
    <t>(342) 543 62 08</t>
  </si>
  <si>
    <t>(342) 542 38 66</t>
  </si>
  <si>
    <t>(342) 973 63 97</t>
  </si>
  <si>
    <t>(342) 714 43 23</t>
  </si>
  <si>
    <t>(342) 723 13 11</t>
  </si>
  <si>
    <t>(342) 722 93 01</t>
  </si>
  <si>
    <t>(342) 723 13 12</t>
  </si>
  <si>
    <t>(342) 722 95 33</t>
  </si>
  <si>
    <t>(342) 793 61 71</t>
  </si>
  <si>
    <t>(342) 582 0372</t>
  </si>
  <si>
    <t>(342) 793 81 33</t>
  </si>
  <si>
    <t>(342) 783 63 07</t>
  </si>
  <si>
    <t>(342) 299 72 30</t>
  </si>
  <si>
    <t>(342) 294 81 86</t>
  </si>
  <si>
    <t>(342) 772 27 23</t>
  </si>
  <si>
    <t>(342) 772 12 30</t>
  </si>
  <si>
    <t>(342) 682 45 35</t>
  </si>
  <si>
    <t>(342) 612 51 10</t>
  </si>
  <si>
    <t>(342) 563 17 00</t>
  </si>
  <si>
    <t>(342) 604 68 30</t>
  </si>
  <si>
    <t>(342) 714 47 66</t>
  </si>
  <si>
    <t>(382) 292 35 24</t>
  </si>
  <si>
    <t>(382) 291 85 49; (382) 291 85 46</t>
  </si>
  <si>
    <t>(865) 446 78 02; (905) 418 68 07;</t>
  </si>
  <si>
    <t>Ажгихин Михаил Аркадьевич</t>
  </si>
  <si>
    <t>(342) 715 34 10; (992) 202 28 78</t>
  </si>
  <si>
    <t>КУРСКАЯ ОБЛАСТЬ</t>
  </si>
  <si>
    <t>ООО «Сапфир-Агро»</t>
  </si>
  <si>
    <t>Бурухин Виталий Анатольевич</t>
  </si>
  <si>
    <t>(471) 372 41 71</t>
  </si>
  <si>
    <t>АО «Учхоз «Знаменское»</t>
  </si>
  <si>
    <t>Катунин Юрий Викторович</t>
  </si>
  <si>
    <t>(471) 258 20 13</t>
  </si>
  <si>
    <t>(065) 529 54 35</t>
  </si>
  <si>
    <t>(481) 382 36 42</t>
  </si>
  <si>
    <t>(481) 427 41 21</t>
  </si>
  <si>
    <t>(481) 427 24 21</t>
  </si>
  <si>
    <t>ОАО «Смоленское» по племенной работе</t>
  </si>
  <si>
    <t>Шумейко Н.Н.</t>
  </si>
  <si>
    <t>(910) 789 65 92</t>
  </si>
  <si>
    <t>СПК «Колосок»</t>
  </si>
  <si>
    <t>Иванцов А.С.</t>
  </si>
  <si>
    <t>(920) 315 65 36</t>
  </si>
  <si>
    <t>(481) 247 11 32</t>
  </si>
  <si>
    <t>(481) 353 67 52</t>
  </si>
  <si>
    <t>(910) 786 03 86</t>
  </si>
  <si>
    <t>(481) 484 11 35</t>
  </si>
  <si>
    <t>(481) 324 17 79</t>
  </si>
  <si>
    <t>Козлова Е.К.</t>
  </si>
  <si>
    <t>(495) 649 10 46</t>
  </si>
  <si>
    <t>(345) 353 34 30</t>
  </si>
  <si>
    <t xml:space="preserve">ООО «Агрофирма Колос» </t>
  </si>
  <si>
    <t xml:space="preserve">Богданова Л.В. </t>
  </si>
  <si>
    <t>(345) 514 81 37</t>
  </si>
  <si>
    <t>(345) 276 71 35</t>
  </si>
  <si>
    <t>(345) 415 61 35</t>
  </si>
  <si>
    <t>(904) 876 28 29</t>
  </si>
  <si>
    <t>ООО «Тюменские молочные фермы»</t>
  </si>
  <si>
    <t>Григоращенко А.Г.</t>
  </si>
  <si>
    <t>(345) 369 62 22</t>
  </si>
  <si>
    <t>ПРИМОРСКИЙ КРАЙ</t>
  </si>
  <si>
    <t>ООО ХАПК "Грин Агро"</t>
  </si>
  <si>
    <t>Хилько Б.И.</t>
  </si>
  <si>
    <t>(423) 279 55 04</t>
  </si>
  <si>
    <t>СХПК "Краснореченский"</t>
  </si>
  <si>
    <t>Гаврилов М.А.</t>
  </si>
  <si>
    <t>(423) 542 63 49</t>
  </si>
  <si>
    <t>ООО КХ "Бархатное"</t>
  </si>
  <si>
    <t>Полуэктов И.Н.</t>
  </si>
  <si>
    <t>(423) 636 15 43</t>
  </si>
  <si>
    <t>(341) 514 35 21</t>
  </si>
  <si>
    <t>(341) 516 41 21</t>
  </si>
  <si>
    <t>(341) 363 57 38</t>
  </si>
  <si>
    <t>Чувашев Петр Вениаминович</t>
  </si>
  <si>
    <t>Перевощиков Петр Ильич</t>
  </si>
  <si>
    <t>Зорин Василий Александрович</t>
  </si>
  <si>
    <t>Северенюк Александр Владимирович</t>
  </si>
  <si>
    <t>(341) 262 64 16; (341) 262 64 18</t>
  </si>
  <si>
    <t>(341) 344 62 62;  (341) 344-61-31</t>
  </si>
  <si>
    <t>(341) 363 75 39</t>
  </si>
  <si>
    <t>(341) 397 16 81</t>
  </si>
  <si>
    <t>СХК «Колхоз «Молодая гвардия» Алнашский район</t>
  </si>
  <si>
    <t>Крылов Михаил Александрович</t>
  </si>
  <si>
    <t>Ганьков Виктор Леонидович</t>
  </si>
  <si>
    <t>ООО «Палэп» Алнашский район</t>
  </si>
  <si>
    <t>Чернышев Алексей Александрович</t>
  </si>
  <si>
    <t>СПК «К-з им. Мичурина» Балезинский район</t>
  </si>
  <si>
    <t>СПК (колхоз) «Удмуртия» Вавожский район</t>
  </si>
  <si>
    <t>Юшков Аркадий Семенович</t>
  </si>
  <si>
    <t>СХПК-колхоз «Луч» Вавожский район</t>
  </si>
  <si>
    <t>Владыкин Анатолий Геннадьевич</t>
  </si>
  <si>
    <t>Колхоз (СХПК) им. Мичурина Вавожский район</t>
  </si>
  <si>
    <t>СХПК Колхоз «Колос» Вавожский район</t>
  </si>
  <si>
    <t>Красильников Владимир Анатольевич</t>
  </si>
  <si>
    <t>ООО «СХП «Жуё-Можга» Вавожский район</t>
  </si>
  <si>
    <t>Колзин Вячеслав Семенович</t>
  </si>
  <si>
    <t>СХПК «Горд Октябрь» Вавожский район</t>
  </si>
  <si>
    <t>Кузьмин Леонид Николаевич</t>
  </si>
  <si>
    <t>СПК «Родина» Граховского района</t>
  </si>
  <si>
    <t>СПК «Ленин сюрес»</t>
  </si>
  <si>
    <t>Корепанова Лариса Васильевна</t>
  </si>
  <si>
    <t>СПК «Свобода» Увинский район</t>
  </si>
  <si>
    <t>Помосов Андрей Николаевич</t>
  </si>
  <si>
    <t xml:space="preserve">СПК Колхоз «Авангард» Увинский район </t>
  </si>
  <si>
    <t>Халитов Фарит Муллагалеевич</t>
  </si>
  <si>
    <t xml:space="preserve">ООО «Рико-Агро» Увинский район </t>
  </si>
  <si>
    <t>Володин Константин Олегович</t>
  </si>
  <si>
    <t>ООО «ВерА» Можгинский района</t>
  </si>
  <si>
    <t>Вершинин Аркадий Николаевич</t>
  </si>
  <si>
    <t>ООО «Родина» Можгинский района</t>
  </si>
  <si>
    <t>СПК- колхоз «Заря» Можгинский района</t>
  </si>
  <si>
    <t>Владимиров Валентин Спиридонович</t>
  </si>
  <si>
    <t>АО «Ошмес» Шарканский район</t>
  </si>
  <si>
    <t>ООО «Решительный" Алнашский район</t>
  </si>
  <si>
    <t>РЕСПУБЛИКА МОРДОВИЯ</t>
  </si>
  <si>
    <t>ООО «А/Ф»Новотроицкая»</t>
  </si>
  <si>
    <t>Спирин Владимир Алексеевич</t>
  </si>
  <si>
    <t>ООО «Ремезенское»</t>
  </si>
  <si>
    <t>Ютяев Николай Всеволдович</t>
  </si>
  <si>
    <t>ООО «Конопатское»</t>
  </si>
  <si>
    <t>Рубцов Виктор Иванович</t>
  </si>
  <si>
    <t xml:space="preserve"> (834) 322 52 79</t>
  </si>
  <si>
    <t>(834) 372 73 21</t>
  </si>
  <si>
    <t>(834) 322 52 01</t>
  </si>
  <si>
    <t>ООО «Анаевское»</t>
  </si>
  <si>
    <t>Евграшкин Генадий Серафимович</t>
  </si>
  <si>
    <t>(834) 583 43 42</t>
  </si>
  <si>
    <t>ЧЕЛЯБИНСКАЯ ОБЛАСТЬ</t>
  </si>
  <si>
    <t>ООО "Совхоз "Береговой"</t>
  </si>
  <si>
    <t>Деревсков С.И.</t>
  </si>
  <si>
    <t>(351) 493 77 32</t>
  </si>
  <si>
    <t>(415) 313 63 51</t>
  </si>
  <si>
    <t>(415) 314 51 53</t>
  </si>
  <si>
    <t>(415) 313 72 32</t>
  </si>
  <si>
    <t>РЕСПУБЛИКА БАШКОРТОСТАН</t>
  </si>
  <si>
    <t>ООО "Агротех" Иглинский район</t>
  </si>
  <si>
    <t>Нафиков Камил Кагирович</t>
  </si>
  <si>
    <t>(937) 161 47 80</t>
  </si>
  <si>
    <t>ООО ПХ "Артемида" Кармаскалинский район</t>
  </si>
  <si>
    <t>Пожедаев Евгений Викторович</t>
  </si>
  <si>
    <t>ООО "Тавакан" Кугарчинский район</t>
  </si>
  <si>
    <t>Ибрагимов Урал Дамирович</t>
  </si>
  <si>
    <t>ООО СП "Нерал-Матрикс" Туймазинский район</t>
  </si>
  <si>
    <t>Махиянов Разим Загидович</t>
  </si>
  <si>
    <t>(927) 945 80 08</t>
  </si>
  <si>
    <t>(937) 319 93 99</t>
  </si>
  <si>
    <t>(962) 535 88 80</t>
  </si>
  <si>
    <t>ООО "Раевская" Альшеевский район</t>
  </si>
  <si>
    <t>Рябов Алексей Владимирович</t>
  </si>
  <si>
    <t>СПК "Дружба" Аургазинский район</t>
  </si>
  <si>
    <t>Максютов Зилавир Хайдарович</t>
  </si>
  <si>
    <t>СПК им Кирова Бижбулякский район</t>
  </si>
  <si>
    <t>Рузаков Олег Никоноревич</t>
  </si>
  <si>
    <t>СПК "Ильсегул" Миякинский район</t>
  </si>
  <si>
    <t>Жнейкин Роман Васильевич</t>
  </si>
  <si>
    <t>(937) 304 52 13</t>
  </si>
  <si>
    <t>(962) 530 27 62</t>
  </si>
  <si>
    <t>(927) 933 80 49</t>
  </si>
  <si>
    <t>(927) 342 25 35</t>
  </si>
  <si>
    <t>ООО СП Урожай Аургазинский район</t>
  </si>
  <si>
    <t>Ханнанов Ильгиз Наилович</t>
  </si>
  <si>
    <t>ООО"Салават" Аургазинский район</t>
  </si>
  <si>
    <t>Федоров Василий Иванович</t>
  </si>
  <si>
    <t>ООО "Россия" Балтачевский район</t>
  </si>
  <si>
    <t xml:space="preserve">Гарипов Фидарис Альзамович          </t>
  </si>
  <si>
    <t>ООО ПЗ "Валиева" Дюртюлинский район</t>
  </si>
  <si>
    <t>Гареев Раиль Фаатович</t>
  </si>
  <si>
    <t>ООО ПЗ им. Кирова Дюртюлинский район</t>
  </si>
  <si>
    <t>Шакиров Раис Руфатович</t>
  </si>
  <si>
    <t>ООО ПЗ "Чишма" Дюртюлинский район</t>
  </si>
  <si>
    <t>Кабиров Фирдавис Мухаматнурович</t>
  </si>
  <si>
    <t>ООО "Уныш" Дюртюлинский район</t>
  </si>
  <si>
    <t>Курбанов Азат Маратович</t>
  </si>
  <si>
    <t>ООО ПЗ "Ленина" Дюртюлинский район</t>
  </si>
  <si>
    <t>Давлетбаев Альберт Рафаилович</t>
  </si>
  <si>
    <t>ООО ПЗ "Горшкова"Дюртюлинский район</t>
  </si>
  <si>
    <t>Идрисова Танзиля Риловна</t>
  </si>
  <si>
    <t>ООО "Россия" Дюртюлинский район</t>
  </si>
  <si>
    <t>Гумеров Рафил Назипович</t>
  </si>
  <si>
    <t>ООО "Игенче" Дюртюлинский район</t>
  </si>
  <si>
    <t>Саитов Роберт Шайхзадинович</t>
  </si>
  <si>
    <t>СПК "Кировский" Дуванский район</t>
  </si>
  <si>
    <t>Рамазанов Тимур Ганеевич</t>
  </si>
  <si>
    <t>СПК "Ярославский" Дуванский район</t>
  </si>
  <si>
    <t>Храмцов Владимир Николаевич</t>
  </si>
  <si>
    <t>СПК "Им. 22 Партсъезда", Илишевский район</t>
  </si>
  <si>
    <t>Ахметова Неля Дамировна</t>
  </si>
  <si>
    <t>СПК ПЗ "Алга" Краснокамский район</t>
  </si>
  <si>
    <t>Хатмуллин Рафкат Кавиевич</t>
  </si>
  <si>
    <t>СПК к-з имени Салавата Мелеузовский район</t>
  </si>
  <si>
    <t>Гайнуллин Сибагат Абдулхаевич</t>
  </si>
  <si>
    <t>СПК "Ленинский" Мечетлинский район</t>
  </si>
  <si>
    <t>Ватолин Павел Леонидович</t>
  </si>
  <si>
    <t>ООО СП "Фрунзе" Стерлитамакский район</t>
  </si>
  <si>
    <t>Козлов Сергей Леонидович</t>
  </si>
  <si>
    <t>ООО "Авангард"  Стерлитамакский район</t>
  </si>
  <si>
    <t>Ибрагимов Рамиль Рашитович.</t>
  </si>
  <si>
    <t>ООО АФ "Правда" Стерлибашевский район</t>
  </si>
  <si>
    <t>Кардалов Дато Гиевич</t>
  </si>
  <si>
    <t>СПК "Кирова" Татышлинский район</t>
  </si>
  <si>
    <t>Ахунов Эльвир Фадисович</t>
  </si>
  <si>
    <t>СПК "Дэмен", Татышлинский район</t>
  </si>
  <si>
    <t>Бадртдинов Зайнетдин Тимерханович</t>
  </si>
  <si>
    <t>СПК "Рассвет" Татышлинский район</t>
  </si>
  <si>
    <t>Минлебаев Альберт Минисламович</t>
  </si>
  <si>
    <t>ООО "Бишинды" Туймазинский район</t>
  </si>
  <si>
    <t>Фазлиахметов Вингель Усманович</t>
  </si>
  <si>
    <t>ФГУП "Уфимское" Уфимский район</t>
  </si>
  <si>
    <t>Мустафин Ирек Гадиевич.</t>
  </si>
  <si>
    <t>ООО "Нурис" Чишминский район</t>
  </si>
  <si>
    <t>Исаков Рустам Исакович .</t>
  </si>
  <si>
    <t>СПК "Заря" Чекмагушевский район</t>
  </si>
  <si>
    <t>Гилемханов Забир Фанильевич</t>
  </si>
  <si>
    <t>СПК  колхоз им.Ленина Чекмагушевский район</t>
  </si>
  <si>
    <t>Зарипов Ильфир Ангамович .</t>
  </si>
  <si>
    <t>СПК колхоз "Алга" Чекмагушевский район</t>
  </si>
  <si>
    <t>Маннанов Фанис Радикович</t>
  </si>
  <si>
    <t>СПК им.К.Иванова Белебеевский район</t>
  </si>
  <si>
    <t>Маторин Максим Валерьевич</t>
  </si>
  <si>
    <t>ООО АФ "Идель" Нуримановский район</t>
  </si>
  <si>
    <t>Хайруллин Ильмир Ханифович</t>
  </si>
  <si>
    <t>(917) 731 99 83</t>
  </si>
  <si>
    <t>(964) 960 06 51</t>
  </si>
  <si>
    <t>СПК (колхоз) «Арефинский»</t>
  </si>
  <si>
    <t>Кирсанов Анатолий Юрьевич</t>
  </si>
  <si>
    <t>(493) 513 47 44; (493) 513-47-43</t>
  </si>
  <si>
    <t>(493) 552 93 74</t>
  </si>
  <si>
    <t>СПК «Большевик»</t>
  </si>
  <si>
    <t>Мошков Евгений Васильевич</t>
  </si>
  <si>
    <t>СПК «Искра»</t>
  </si>
  <si>
    <t>Разинков Александр Анатольевич</t>
  </si>
  <si>
    <t>СПК «Возрождение»</t>
  </si>
  <si>
    <t>Удалов Дмитрий Александрович</t>
  </si>
  <si>
    <t>СПК имени Фрунзе</t>
  </si>
  <si>
    <t>Докучаев Михаил Николаевич</t>
  </si>
  <si>
    <t>СПК «Россия»</t>
  </si>
  <si>
    <t>Барашков Олег Николаевич</t>
  </si>
  <si>
    <t>(493) 362 61 81</t>
  </si>
  <si>
    <t>(493) 364 25 37; (493) 364 25 31</t>
  </si>
  <si>
    <t>(493) 364 34 10</t>
  </si>
  <si>
    <t>(493) 364 33 38</t>
  </si>
  <si>
    <t>(493) 364 43 18</t>
  </si>
  <si>
    <t>(493) 372 58 41</t>
  </si>
  <si>
    <t>СПК «Афанасьевский»</t>
  </si>
  <si>
    <t>Воронин Владимир Александрович</t>
  </si>
  <si>
    <t>СПК (колхоз) «Милюковский»</t>
  </si>
  <si>
    <t>Малаев Набигула Ризванович</t>
  </si>
  <si>
    <t>СПК «Перемиловский»</t>
  </si>
  <si>
    <t>Морозов Александр Николаевич</t>
  </si>
  <si>
    <t>СПК (колхоз) «Центральный»</t>
  </si>
  <si>
    <t>Леонтьев Михаил Геннадьевич</t>
  </si>
  <si>
    <t>(493) 513 63 47;   (493) 514-31-37</t>
  </si>
  <si>
    <t>(493) 513 41 67</t>
  </si>
  <si>
    <t>(493) 513 46 30</t>
  </si>
  <si>
    <t>(493) 513 43 35</t>
  </si>
  <si>
    <t>(817) 255 72 43</t>
  </si>
  <si>
    <t>(817) 277 65 32</t>
  </si>
  <si>
    <t>(817) 277 61 21</t>
  </si>
  <si>
    <t>(817) 514 51 34</t>
  </si>
  <si>
    <t>(817) 277 63 89</t>
  </si>
  <si>
    <t>(817) 554 12 34</t>
  </si>
  <si>
    <t>(817) 277 23 53</t>
  </si>
  <si>
    <t>(817) 334 31 31</t>
  </si>
  <si>
    <t>(817) 277 79 60</t>
  </si>
  <si>
    <t>(817) 493 52 41</t>
  </si>
  <si>
    <t>(817) 374 61 39</t>
  </si>
  <si>
    <t>Сельскохозяйственный производственный кооператив «Племзавод Майский» Вологодского района</t>
  </si>
  <si>
    <t>(817) 252 43 72</t>
  </si>
  <si>
    <t>СПК «Тотемский»</t>
  </si>
  <si>
    <t>Юрманова Татьяна Павловна</t>
  </si>
  <si>
    <t>(817) 392 23 35</t>
  </si>
  <si>
    <t>Колхоз «Великодворье» Тотемского района</t>
  </si>
  <si>
    <t>Гладкова Римма Юрьевна</t>
  </si>
  <si>
    <t>(817) 397 55 46</t>
  </si>
  <si>
    <t>Колхоз «Мяксинский» Череповецкого района</t>
  </si>
  <si>
    <t>Николаев Константин Анатольевич</t>
  </si>
  <si>
    <t>(820) 265 61 31</t>
  </si>
  <si>
    <t>ООО «Жуковец» Устюженского района</t>
  </si>
  <si>
    <t>Великанов Николай Андреевич</t>
  </si>
  <si>
    <t>(817) 374 51 49</t>
  </si>
  <si>
    <t>СПК «Верный» Устюженского района</t>
  </si>
  <si>
    <t>Ворошилов Владимир Аркадьевич</t>
  </si>
  <si>
    <t>(817) 375 61 25</t>
  </si>
  <si>
    <t>СПК «ПКЗ «Вологодский»</t>
  </si>
  <si>
    <t>Усиков Юрий Дмитриевич</t>
  </si>
  <si>
    <t>ООО СХП «Устюгмолоко»</t>
  </si>
  <si>
    <t>Маурин Николай Аркадьевич</t>
  </si>
  <si>
    <t>(817) 277 55 34</t>
  </si>
  <si>
    <t>(817) 382 31 18</t>
  </si>
  <si>
    <t>АО «Родина» Вологодского района</t>
  </si>
  <si>
    <t>Шиловский Геннадий Константинович</t>
  </si>
  <si>
    <t>(817) 255 44 80; (817) 382 31 18</t>
  </si>
  <si>
    <t>СХПК Комбинат «Тепличный» Вологодского района</t>
  </si>
  <si>
    <t>Харабардина Ирина Петровна</t>
  </si>
  <si>
    <t>(817) 271 52 44</t>
  </si>
  <si>
    <t>(817) 542 23 51</t>
  </si>
  <si>
    <t>Горбунов Геннадий Александрович</t>
  </si>
  <si>
    <t>ЗАО «Агрофирма имени Павлова» Никольского района</t>
  </si>
  <si>
    <t>СПК «Агрофирма Красная звезда»</t>
  </si>
  <si>
    <t>Логинов Николай Владимирович</t>
  </si>
  <si>
    <t>(817) 277 86 21</t>
  </si>
  <si>
    <t>АО Племзавод «Заря»</t>
  </si>
  <si>
    <t>Масленников Александр Васильевич</t>
  </si>
  <si>
    <t>(817) 554 25 01</t>
  </si>
  <si>
    <t>ЗАО «Шексна»</t>
  </si>
  <si>
    <t>Носков Владимир Валентинович</t>
  </si>
  <si>
    <t>(817) 512 11 93</t>
  </si>
  <si>
    <t>АО "Агрофирма "Восток"</t>
  </si>
  <si>
    <t>(844) 946 22 96</t>
  </si>
  <si>
    <t>25  - 300</t>
  </si>
  <si>
    <t>250 - 375</t>
  </si>
  <si>
    <t>195 - 300</t>
  </si>
  <si>
    <t>(487) 513 72 49</t>
  </si>
  <si>
    <t>(485) 245 36 61</t>
  </si>
  <si>
    <t>(495) 355 78 01</t>
  </si>
  <si>
    <t>(863) 413 39 95</t>
  </si>
  <si>
    <t>Ищук Анатолий Григорьевич</t>
  </si>
  <si>
    <t>(844) 473 48 27</t>
  </si>
  <si>
    <t>ООО "Агрофирма "Село Ворошилова"</t>
  </si>
  <si>
    <t>(812) 459 76 24</t>
  </si>
  <si>
    <t>(383) 233 20 16</t>
  </si>
  <si>
    <t>(863) 413 66 31</t>
  </si>
  <si>
    <t xml:space="preserve">Вуколов К.Е. </t>
  </si>
  <si>
    <t>(484) 515 50 55</t>
  </si>
  <si>
    <t>Селиванов Геннадий Викторович</t>
  </si>
  <si>
    <t>(844) 473 92 22</t>
  </si>
  <si>
    <t>КРАСНО-ПЁСТРАЯ ПОРОДА</t>
  </si>
  <si>
    <t>племзавод-колхоз "Путь Ленина"</t>
  </si>
  <si>
    <t>Юдин Юрий Николаевич</t>
  </si>
  <si>
    <t>(844) 739 97 43</t>
  </si>
  <si>
    <t>ООО "Лидер"</t>
  </si>
  <si>
    <t>Таранов Сергей Григорьевич</t>
  </si>
  <si>
    <t>(844) 945 87 17</t>
  </si>
  <si>
    <t>(909) 347 97 87</t>
  </si>
  <si>
    <t>(987) 595 82 77</t>
  </si>
  <si>
    <t>(347) 532 58 41</t>
  </si>
  <si>
    <t>(917) 474 46 39</t>
  </si>
  <si>
    <t>(905) 002 75 22</t>
  </si>
  <si>
    <t>(937) 353 89 33</t>
  </si>
  <si>
    <t>(919) 601 87 38</t>
  </si>
  <si>
    <t>(927) 334 77 87</t>
  </si>
  <si>
    <t>(917) 405 17 07</t>
  </si>
  <si>
    <t>(917) 410 59 59</t>
  </si>
  <si>
    <t>(965) 644 65 83</t>
  </si>
  <si>
    <t>(960) 803 65 49</t>
  </si>
  <si>
    <t>(962) 540 01 01</t>
  </si>
  <si>
    <t>(917) 370 21 62</t>
  </si>
  <si>
    <t>(917) 452 97 19</t>
  </si>
  <si>
    <t>(927) 336 62 15</t>
  </si>
  <si>
    <t>(987) 481 79 63</t>
  </si>
  <si>
    <t>(965) 651 02 12</t>
  </si>
  <si>
    <t>(927) 927 30 05</t>
  </si>
  <si>
    <t>(937) 335 15 75</t>
  </si>
  <si>
    <t>(999) 742 08 05</t>
  </si>
  <si>
    <t>(927) 235 95 53</t>
  </si>
  <si>
    <t>(927) 345 93 32</t>
  </si>
  <si>
    <t>(905) 006 73 21</t>
  </si>
  <si>
    <t>(347) 270 57 14; (901) 811 67 08</t>
  </si>
  <si>
    <t>(347) 972 98 13</t>
  </si>
  <si>
    <t>(917) 409 60 67</t>
  </si>
  <si>
    <t>(961) 042 40 44</t>
  </si>
  <si>
    <t>(917) 363 17 08</t>
  </si>
  <si>
    <t>(904) 837 17 72</t>
  </si>
  <si>
    <t>(950) 160 12 04</t>
  </si>
  <si>
    <t>(904) 317 88 40</t>
  </si>
  <si>
    <t>(341) 667 01 10</t>
  </si>
  <si>
    <t>(341) 556 31 24</t>
  </si>
  <si>
    <t>(341) 555 83 34</t>
  </si>
  <si>
    <t>(341) 277 61 64</t>
  </si>
  <si>
    <t>(341) 556 53 17</t>
  </si>
  <si>
    <t>(341) 555 52 18</t>
  </si>
  <si>
    <t>(341) 556 52 24</t>
  </si>
  <si>
    <t>(341) 633 23 41</t>
  </si>
  <si>
    <t>(341) 344 74 39; (341) 344 74 48)</t>
  </si>
  <si>
    <t>(341) 306 11 22</t>
  </si>
  <si>
    <t>(341) 303 62 48</t>
  </si>
  <si>
    <t>(341) 304 43 60</t>
  </si>
  <si>
    <t>(341) 393 12 19; (341) 397 75 64</t>
  </si>
  <si>
    <t>(341) 397 74 79; (341) 397 73 38</t>
  </si>
  <si>
    <t>(341) 399 42 51; (341) 399 42 30</t>
  </si>
  <si>
    <t>(834) 163 41 06</t>
  </si>
  <si>
    <t xml:space="preserve"> договорная</t>
  </si>
  <si>
    <t xml:space="preserve"> договорная </t>
  </si>
  <si>
    <t>ЧЁРНО-ПЁСТРАЯ ПОРОДА</t>
  </si>
  <si>
    <t>КАБАРДИНО-БАЛКАРСКАЯ РЕСПУБЛИКА</t>
  </si>
  <si>
    <t>ООО "Агро-Союз"</t>
  </si>
  <si>
    <t>СХПК "Верхнемалкинский"</t>
  </si>
  <si>
    <t>ООО "Псынадаха"</t>
  </si>
  <si>
    <t>ООО "Риал-Агро"</t>
  </si>
  <si>
    <t>ООО "Малка"</t>
  </si>
  <si>
    <t>СПК «Бахтеевский»</t>
  </si>
  <si>
    <t>Арланов Илья Николаевич</t>
  </si>
  <si>
    <t>180-200</t>
  </si>
  <si>
    <t>(842) 492 13 47</t>
  </si>
  <si>
    <t>ООО «КФХ Возрождение»</t>
  </si>
  <si>
    <t>Мартынов Вадим Станиславович</t>
  </si>
  <si>
    <t>275-300</t>
  </si>
  <si>
    <t>(842) 315 91 30</t>
  </si>
  <si>
    <t>СПК (колхоз) им.Калинина</t>
  </si>
  <si>
    <t>Камаев Ряхим Ибрагимович</t>
  </si>
  <si>
    <t>220-250</t>
  </si>
  <si>
    <t>(842) 435 92 19</t>
  </si>
  <si>
    <t>(842) 555 11 75</t>
  </si>
  <si>
    <t>ХАНТЫ-МАНСИЙСКИЙ АВТОНОМНЫЙ ОКРУГ</t>
  </si>
  <si>
    <t>ООО «Богдашка»</t>
  </si>
  <si>
    <t>Башмаков В.А.</t>
  </si>
  <si>
    <t>(346) 734 39 84; (346) 733 05 02</t>
  </si>
  <si>
    <t>(492) 336 41 97</t>
  </si>
  <si>
    <t>(492) 465 77 18</t>
  </si>
  <si>
    <t>СПК (колхоз) «Мир», Дебесский район</t>
  </si>
  <si>
    <t>СПК (КОЛХОЗ) ИМЕНИ КАЛИНИНА,  Дебесский район</t>
  </si>
  <si>
    <t>АО «Путь Ильича», Завьяловский район</t>
  </si>
  <si>
    <t>СПК «Чутырский», Игринский район</t>
  </si>
  <si>
    <t xml:space="preserve">СХК «Луч», Шарканский район </t>
  </si>
  <si>
    <t>СПК «Трактор», Можгинский район</t>
  </si>
  <si>
    <t>АО «Восход», Шарканский район</t>
  </si>
  <si>
    <t xml:space="preserve">Данилин В.А. </t>
  </si>
  <si>
    <t>ООО «Заря»</t>
  </si>
  <si>
    <t>Попов А.Ф.</t>
  </si>
  <si>
    <t>(487) 544 10 88</t>
  </si>
  <si>
    <t>ООО ордена Ленина племзавод "Новая жизнь" им. И.М.Семенова</t>
  </si>
  <si>
    <t>ООО "Интеркрос Центр"</t>
  </si>
  <si>
    <t>Серов Алексей Анатольевич</t>
  </si>
  <si>
    <t>(961) 264 62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</si>
</sst>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6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4"/>
      <color rgb="FFC0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112">
    <xf numFmtId="0" fontId="0" fillId="0" borderId="0" xfId="0"/>
    <xf numFmtId="0" fontId="7" fillId="2" borderId="2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1" fillId="0" borderId="0" xfId="0" applyFont="1"/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1" fillId="3" borderId="0" xfId="0" applyFont="1" applyFill="1"/>
    <xf numFmtId="0" fontId="11" fillId="2" borderId="0" xfId="0" applyFont="1" applyFill="1"/>
    <xf numFmtId="0" fontId="10" fillId="2" borderId="0" xfId="0" applyFont="1" applyFill="1" applyAlignment="1">
      <alignment horizontal="left"/>
    </xf>
    <xf numFmtId="0" fontId="0" fillId="3" borderId="0" xfId="0" applyFill="1"/>
    <xf numFmtId="0" fontId="0" fillId="2" borderId="0" xfId="0" applyFill="1"/>
    <xf numFmtId="0" fontId="13" fillId="3" borderId="0" xfId="0" applyFont="1" applyFill="1"/>
    <xf numFmtId="0" fontId="13" fillId="2" borderId="0" xfId="0" applyFont="1" applyFill="1"/>
    <xf numFmtId="0" fontId="11" fillId="3" borderId="21" xfId="0" applyFont="1" applyFill="1" applyBorder="1" applyAlignment="1">
      <alignment horizontal="center" vertical="top" wrapText="1"/>
    </xf>
    <xf numFmtId="0" fontId="11" fillId="3" borderId="22" xfId="0" applyFont="1" applyFill="1" applyBorder="1" applyAlignment="1">
      <alignment vertical="top" wrapText="1"/>
    </xf>
    <xf numFmtId="0" fontId="11" fillId="3" borderId="22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11" fillId="3" borderId="24" xfId="0" applyFont="1" applyFill="1" applyBorder="1" applyAlignment="1">
      <alignment horizontal="center" vertical="top" wrapText="1"/>
    </xf>
    <xf numFmtId="0" fontId="11" fillId="3" borderId="25" xfId="0" applyFont="1" applyFill="1" applyBorder="1" applyAlignment="1">
      <alignment vertical="top" wrapText="1"/>
    </xf>
    <xf numFmtId="0" fontId="11" fillId="3" borderId="25" xfId="0" applyFont="1" applyFill="1" applyBorder="1" applyAlignment="1">
      <alignment horizontal="center" vertical="top" wrapText="1"/>
    </xf>
    <xf numFmtId="0" fontId="11" fillId="3" borderId="26" xfId="0" applyFont="1" applyFill="1" applyBorder="1" applyAlignment="1">
      <alignment horizontal="center" vertical="top" wrapText="1"/>
    </xf>
    <xf numFmtId="0" fontId="13" fillId="3" borderId="22" xfId="0" applyFont="1" applyFill="1" applyBorder="1" applyAlignment="1">
      <alignment vertical="top" wrapText="1"/>
    </xf>
    <xf numFmtId="0" fontId="13" fillId="3" borderId="23" xfId="0" applyFont="1" applyFill="1" applyBorder="1" applyAlignment="1">
      <alignment horizontal="center" vertical="top" wrapText="1"/>
    </xf>
    <xf numFmtId="0" fontId="13" fillId="3" borderId="22" xfId="0" applyFont="1" applyFill="1" applyBorder="1" applyAlignment="1">
      <alignment horizontal="center" vertical="top" wrapText="1"/>
    </xf>
    <xf numFmtId="0" fontId="11" fillId="3" borderId="22" xfId="0" applyFont="1" applyFill="1" applyBorder="1" applyAlignment="1">
      <alignment horizontal="left" vertical="top" wrapText="1"/>
    </xf>
    <xf numFmtId="0" fontId="11" fillId="3" borderId="25" xfId="0" applyFont="1" applyFill="1" applyBorder="1" applyAlignment="1">
      <alignment horizontal="left" vertical="top" wrapText="1"/>
    </xf>
    <xf numFmtId="0" fontId="13" fillId="3" borderId="25" xfId="0" applyFont="1" applyFill="1" applyBorder="1" applyAlignment="1">
      <alignment vertical="top" wrapText="1"/>
    </xf>
    <xf numFmtId="0" fontId="13" fillId="3" borderId="25" xfId="0" applyFont="1" applyFill="1" applyBorder="1" applyAlignment="1">
      <alignment horizontal="center" vertical="top" wrapText="1"/>
    </xf>
    <xf numFmtId="0" fontId="13" fillId="3" borderId="26" xfId="0" applyFont="1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0" fillId="3" borderId="25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11" fillId="0" borderId="22" xfId="0" applyFont="1" applyFill="1" applyBorder="1" applyAlignment="1">
      <alignment vertical="top" wrapText="1"/>
    </xf>
    <xf numFmtId="0" fontId="10" fillId="2" borderId="18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7" fillId="2" borderId="33" xfId="0" applyFont="1" applyFill="1" applyBorder="1" applyAlignment="1">
      <alignment horizontal="left"/>
    </xf>
  </cellXfs>
  <cellStyles count="3">
    <cellStyle name="Обычный" xfId="0" builtinId="0"/>
    <cellStyle name="Обычный 3" xfId="2"/>
    <cellStyle name="Обычный 3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49"/>
  <sheetViews>
    <sheetView tabSelected="1" workbookViewId="0">
      <selection sqref="A1:J1"/>
    </sheetView>
  </sheetViews>
  <sheetFormatPr defaultRowHeight="15" x14ac:dyDescent="0.25"/>
  <cols>
    <col min="1" max="1" width="6.85546875" bestFit="1" customWidth="1"/>
    <col min="2" max="2" width="29.7109375" customWidth="1"/>
    <col min="3" max="3" width="21.140625" customWidth="1"/>
    <col min="4" max="4" width="16.5703125" customWidth="1"/>
    <col min="6" max="6" width="11.5703125" bestFit="1" customWidth="1"/>
    <col min="10" max="10" width="11.5703125" bestFit="1" customWidth="1"/>
  </cols>
  <sheetData>
    <row r="1" spans="1:128" ht="46.5" customHeight="1" x14ac:dyDescent="0.25">
      <c r="A1" s="73" t="s">
        <v>468</v>
      </c>
      <c r="B1" s="73"/>
      <c r="C1" s="73"/>
      <c r="D1" s="73"/>
      <c r="E1" s="73"/>
      <c r="F1" s="73"/>
      <c r="G1" s="73"/>
      <c r="H1" s="73"/>
      <c r="I1" s="73"/>
      <c r="J1" s="73"/>
    </row>
    <row r="2" spans="1:128" ht="21.75" thickBot="1" x14ac:dyDescent="0.4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</row>
    <row r="3" spans="1:128" x14ac:dyDescent="0.25">
      <c r="A3" s="75" t="s">
        <v>1</v>
      </c>
      <c r="B3" s="78" t="s">
        <v>2</v>
      </c>
      <c r="C3" s="78"/>
      <c r="D3" s="79"/>
      <c r="E3" s="80" t="s">
        <v>3</v>
      </c>
      <c r="F3" s="78"/>
      <c r="G3" s="78"/>
      <c r="H3" s="78"/>
      <c r="I3" s="78"/>
      <c r="J3" s="79"/>
    </row>
    <row r="4" spans="1:128" x14ac:dyDescent="0.25">
      <c r="A4" s="76"/>
      <c r="B4" s="81" t="s">
        <v>4</v>
      </c>
      <c r="C4" s="81" t="s">
        <v>5</v>
      </c>
      <c r="D4" s="83" t="s">
        <v>6</v>
      </c>
      <c r="E4" s="85" t="s">
        <v>7</v>
      </c>
      <c r="F4" s="81"/>
      <c r="G4" s="81" t="s">
        <v>8</v>
      </c>
      <c r="H4" s="81"/>
      <c r="I4" s="81" t="s">
        <v>9</v>
      </c>
      <c r="J4" s="83"/>
    </row>
    <row r="5" spans="1:128" ht="90.75" thickBot="1" x14ac:dyDescent="0.3">
      <c r="A5" s="77"/>
      <c r="B5" s="82"/>
      <c r="C5" s="82"/>
      <c r="D5" s="84"/>
      <c r="E5" s="23" t="s">
        <v>10</v>
      </c>
      <c r="F5" s="24" t="s">
        <v>11</v>
      </c>
      <c r="G5" s="24" t="s">
        <v>10</v>
      </c>
      <c r="H5" s="24" t="s">
        <v>11</v>
      </c>
      <c r="I5" s="24" t="s">
        <v>10</v>
      </c>
      <c r="J5" s="25" t="s">
        <v>11</v>
      </c>
    </row>
    <row r="6" spans="1:128" ht="15" customHeight="1" x14ac:dyDescent="0.25">
      <c r="A6" s="69" t="s">
        <v>12</v>
      </c>
      <c r="B6" s="70"/>
      <c r="C6" s="70"/>
      <c r="D6" s="70"/>
      <c r="E6" s="54">
        <f>E7+E9+E11+E13+E17+E19+E21+E24+E27+E29+E33+E35+E37+E39+E48</f>
        <v>1011</v>
      </c>
      <c r="F6" s="54" t="s">
        <v>13</v>
      </c>
      <c r="G6" s="54">
        <f>G7+G9+G11+G13+G17+G19+G21+G24+G27+G29+G33+G35+G37+G39+G48</f>
        <v>338</v>
      </c>
      <c r="H6" s="54" t="s">
        <v>13</v>
      </c>
      <c r="I6" s="54">
        <f>I7+I9+I11+I13+I17+I19+I21+I24+I27+I29+I33+I35+I37+I39+I48</f>
        <v>34</v>
      </c>
      <c r="J6" s="55" t="s">
        <v>13</v>
      </c>
    </row>
    <row r="7" spans="1:128" ht="15" customHeight="1" x14ac:dyDescent="0.25">
      <c r="A7" s="71" t="s">
        <v>1462</v>
      </c>
      <c r="B7" s="72"/>
      <c r="C7" s="72"/>
      <c r="D7" s="72"/>
      <c r="E7" s="3">
        <f>SUM(E8)</f>
        <v>30</v>
      </c>
      <c r="F7" s="3" t="s">
        <v>13</v>
      </c>
      <c r="G7" s="3">
        <f>SUM(G8)</f>
        <v>0</v>
      </c>
      <c r="H7" s="3" t="s">
        <v>13</v>
      </c>
      <c r="I7" s="3">
        <f>SUM(I8)</f>
        <v>10</v>
      </c>
      <c r="J7" s="4"/>
    </row>
    <row r="8" spans="1:128" ht="30" customHeight="1" x14ac:dyDescent="0.25">
      <c r="A8" s="36">
        <v>1</v>
      </c>
      <c r="B8" s="37" t="s">
        <v>1463</v>
      </c>
      <c r="C8" s="37" t="s">
        <v>1464</v>
      </c>
      <c r="D8" s="38" t="s">
        <v>1465</v>
      </c>
      <c r="E8" s="52">
        <v>30</v>
      </c>
      <c r="F8" s="52">
        <v>280</v>
      </c>
      <c r="G8" s="52"/>
      <c r="H8" s="52"/>
      <c r="I8" s="52">
        <v>10</v>
      </c>
      <c r="J8" s="53"/>
    </row>
    <row r="9" spans="1:128" s="30" customFormat="1" x14ac:dyDescent="0.25">
      <c r="A9" s="71" t="s">
        <v>14</v>
      </c>
      <c r="B9" s="72"/>
      <c r="C9" s="72"/>
      <c r="D9" s="72"/>
      <c r="E9" s="3">
        <f>SUM(E10)</f>
        <v>20</v>
      </c>
      <c r="F9" s="3" t="s">
        <v>13</v>
      </c>
      <c r="G9" s="3">
        <f>SUM(G10)</f>
        <v>0</v>
      </c>
      <c r="H9" s="3" t="s">
        <v>13</v>
      </c>
      <c r="I9" s="3">
        <f>SUM(I10)</f>
        <v>0</v>
      </c>
      <c r="J9" s="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1:128" s="29" customFormat="1" ht="30" x14ac:dyDescent="0.25">
      <c r="A10" s="36">
        <v>2</v>
      </c>
      <c r="B10" s="37" t="s">
        <v>200</v>
      </c>
      <c r="C10" s="37" t="s">
        <v>15</v>
      </c>
      <c r="D10" s="38" t="s">
        <v>538</v>
      </c>
      <c r="E10" s="52">
        <v>20</v>
      </c>
      <c r="F10" s="52">
        <v>220</v>
      </c>
      <c r="G10" s="52"/>
      <c r="H10" s="52"/>
      <c r="I10" s="52"/>
      <c r="J10" s="53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</row>
    <row r="11" spans="1:128" s="30" customFormat="1" x14ac:dyDescent="0.25">
      <c r="A11" s="71" t="s">
        <v>837</v>
      </c>
      <c r="B11" s="72"/>
      <c r="C11" s="72"/>
      <c r="D11" s="72"/>
      <c r="E11" s="3">
        <f>SUM(E12)</f>
        <v>12</v>
      </c>
      <c r="F11" s="3" t="s">
        <v>13</v>
      </c>
      <c r="G11" s="3">
        <f>SUM(G12)</f>
        <v>0</v>
      </c>
      <c r="H11" s="3" t="s">
        <v>13</v>
      </c>
      <c r="I11" s="3">
        <f>SUM(I12)</f>
        <v>0</v>
      </c>
      <c r="J11" s="4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</row>
    <row r="12" spans="1:128" s="29" customFormat="1" ht="30" x14ac:dyDescent="0.25">
      <c r="A12" s="36">
        <v>3</v>
      </c>
      <c r="B12" s="37" t="s">
        <v>838</v>
      </c>
      <c r="C12" s="37" t="s">
        <v>839</v>
      </c>
      <c r="D12" s="38" t="s">
        <v>840</v>
      </c>
      <c r="E12" s="52">
        <v>12</v>
      </c>
      <c r="F12" s="52">
        <v>270</v>
      </c>
      <c r="G12" s="52"/>
      <c r="H12" s="52"/>
      <c r="I12" s="52"/>
      <c r="J12" s="53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</row>
    <row r="13" spans="1:128" s="29" customFormat="1" x14ac:dyDescent="0.25">
      <c r="A13" s="71" t="s">
        <v>672</v>
      </c>
      <c r="B13" s="72"/>
      <c r="C13" s="72"/>
      <c r="D13" s="72"/>
      <c r="E13" s="3">
        <f>SUM(E14:E16)</f>
        <v>170</v>
      </c>
      <c r="F13" s="3" t="s">
        <v>13</v>
      </c>
      <c r="G13" s="3">
        <f>SUM(G14:G16)</f>
        <v>230</v>
      </c>
      <c r="H13" s="3" t="s">
        <v>13</v>
      </c>
      <c r="I13" s="3">
        <f>SUM(I14:I16)</f>
        <v>0</v>
      </c>
      <c r="J13" s="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1:128" s="29" customFormat="1" ht="30" x14ac:dyDescent="0.25">
      <c r="A14" s="36">
        <v>4</v>
      </c>
      <c r="B14" s="37" t="s">
        <v>673</v>
      </c>
      <c r="C14" s="37" t="s">
        <v>674</v>
      </c>
      <c r="D14" s="38" t="s">
        <v>678</v>
      </c>
      <c r="E14" s="52">
        <v>50</v>
      </c>
      <c r="F14" s="52">
        <v>300</v>
      </c>
      <c r="G14" s="52">
        <v>70</v>
      </c>
      <c r="H14" s="52">
        <v>280</v>
      </c>
      <c r="I14" s="52"/>
      <c r="J14" s="53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</row>
    <row r="15" spans="1:128" s="29" customFormat="1" ht="30" x14ac:dyDescent="0.25">
      <c r="A15" s="36">
        <v>5</v>
      </c>
      <c r="B15" s="37" t="s">
        <v>675</v>
      </c>
      <c r="C15" s="37" t="s">
        <v>676</v>
      </c>
      <c r="D15" s="38" t="s">
        <v>679</v>
      </c>
      <c r="E15" s="52">
        <v>20</v>
      </c>
      <c r="F15" s="52">
        <v>350</v>
      </c>
      <c r="G15" s="52">
        <v>0</v>
      </c>
      <c r="H15" s="52">
        <v>0</v>
      </c>
      <c r="I15" s="52"/>
      <c r="J15" s="53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</row>
    <row r="16" spans="1:128" s="29" customFormat="1" ht="30.75" customHeight="1" x14ac:dyDescent="0.25">
      <c r="A16" s="36">
        <v>6</v>
      </c>
      <c r="B16" s="37" t="s">
        <v>680</v>
      </c>
      <c r="C16" s="37" t="s">
        <v>677</v>
      </c>
      <c r="D16" s="38" t="s">
        <v>681</v>
      </c>
      <c r="E16" s="52">
        <v>100</v>
      </c>
      <c r="F16" s="52">
        <v>300</v>
      </c>
      <c r="G16" s="52">
        <v>160</v>
      </c>
      <c r="H16" s="52">
        <v>280</v>
      </c>
      <c r="I16" s="52"/>
      <c r="J16" s="5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</row>
    <row r="17" spans="1:128" s="30" customFormat="1" x14ac:dyDescent="0.25">
      <c r="A17" s="71" t="s">
        <v>816</v>
      </c>
      <c r="B17" s="72"/>
      <c r="C17" s="72"/>
      <c r="D17" s="72"/>
      <c r="E17" s="3">
        <f>SUM(E18)</f>
        <v>0</v>
      </c>
      <c r="F17" s="3" t="s">
        <v>13</v>
      </c>
      <c r="G17" s="3">
        <f>SUM(G18)</f>
        <v>0</v>
      </c>
      <c r="H17" s="3" t="s">
        <v>13</v>
      </c>
      <c r="I17" s="3">
        <f>SUM(I18)</f>
        <v>17</v>
      </c>
      <c r="J17" s="4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</row>
    <row r="18" spans="1:128" s="29" customFormat="1" x14ac:dyDescent="0.25">
      <c r="A18" s="36">
        <v>7</v>
      </c>
      <c r="B18" s="37" t="s">
        <v>825</v>
      </c>
      <c r="C18" s="37" t="s">
        <v>826</v>
      </c>
      <c r="D18" s="38" t="s">
        <v>827</v>
      </c>
      <c r="E18" s="52"/>
      <c r="F18" s="52"/>
      <c r="G18" s="52"/>
      <c r="H18" s="52"/>
      <c r="I18" s="52">
        <v>17</v>
      </c>
      <c r="J18" s="53">
        <v>280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</row>
    <row r="19" spans="1:128" s="29" customFormat="1" x14ac:dyDescent="0.25">
      <c r="A19" s="71" t="s">
        <v>24</v>
      </c>
      <c r="B19" s="72"/>
      <c r="C19" s="72"/>
      <c r="D19" s="72"/>
      <c r="E19" s="3">
        <f>SUM(E20)</f>
        <v>1</v>
      </c>
      <c r="F19" s="3" t="s">
        <v>13</v>
      </c>
      <c r="G19" s="3">
        <f>SUM(G20)</f>
        <v>8</v>
      </c>
      <c r="H19" s="3" t="s">
        <v>13</v>
      </c>
      <c r="I19" s="3">
        <f>SUM(I20)</f>
        <v>1</v>
      </c>
      <c r="J19" s="4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</row>
    <row r="20" spans="1:128" s="29" customFormat="1" ht="30" x14ac:dyDescent="0.25">
      <c r="A20" s="36">
        <v>8</v>
      </c>
      <c r="B20" s="37" t="s">
        <v>1635</v>
      </c>
      <c r="C20" s="37" t="s">
        <v>25</v>
      </c>
      <c r="D20" s="38" t="s">
        <v>1636</v>
      </c>
      <c r="E20" s="52">
        <v>1</v>
      </c>
      <c r="F20" s="52" t="s">
        <v>1637</v>
      </c>
      <c r="G20" s="52">
        <v>8</v>
      </c>
      <c r="H20" s="52" t="s">
        <v>1638</v>
      </c>
      <c r="I20" s="52">
        <v>1</v>
      </c>
      <c r="J20" s="53" t="s">
        <v>1639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</row>
    <row r="21" spans="1:128" s="30" customFormat="1" ht="15" customHeight="1" x14ac:dyDescent="0.25">
      <c r="A21" s="71" t="s">
        <v>16</v>
      </c>
      <c r="B21" s="72"/>
      <c r="C21" s="72"/>
      <c r="D21" s="72"/>
      <c r="E21" s="3">
        <f>SUM(E22:E23)</f>
        <v>90</v>
      </c>
      <c r="F21" s="3" t="s">
        <v>13</v>
      </c>
      <c r="G21" s="3">
        <f>SUM(G22:G23)</f>
        <v>0</v>
      </c>
      <c r="H21" s="3" t="s">
        <v>13</v>
      </c>
      <c r="I21" s="3">
        <f>SUM(I22:I23)</f>
        <v>0</v>
      </c>
      <c r="J21" s="4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</row>
    <row r="22" spans="1:128" s="29" customFormat="1" ht="30" customHeight="1" x14ac:dyDescent="0.25">
      <c r="A22" s="36">
        <v>9</v>
      </c>
      <c r="B22" s="37" t="s">
        <v>384</v>
      </c>
      <c r="C22" s="37" t="s">
        <v>385</v>
      </c>
      <c r="D22" s="38" t="s">
        <v>1595</v>
      </c>
      <c r="E22" s="52">
        <v>60</v>
      </c>
      <c r="F22" s="52" t="s">
        <v>17</v>
      </c>
      <c r="G22" s="52"/>
      <c r="H22" s="52"/>
      <c r="I22" s="52"/>
      <c r="J22" s="53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1:128" s="29" customFormat="1" ht="30" customHeight="1" x14ac:dyDescent="0.25">
      <c r="A23" s="36">
        <v>10</v>
      </c>
      <c r="B23" s="37" t="s">
        <v>1626</v>
      </c>
      <c r="C23" s="37" t="s">
        <v>1627</v>
      </c>
      <c r="D23" s="38" t="s">
        <v>1628</v>
      </c>
      <c r="E23" s="52">
        <v>30</v>
      </c>
      <c r="F23" s="52" t="s">
        <v>17</v>
      </c>
      <c r="G23" s="52"/>
      <c r="H23" s="52"/>
      <c r="I23" s="52"/>
      <c r="J23" s="5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</row>
    <row r="24" spans="1:128" s="29" customFormat="1" x14ac:dyDescent="0.25">
      <c r="A24" s="71" t="s">
        <v>19</v>
      </c>
      <c r="B24" s="72"/>
      <c r="C24" s="72"/>
      <c r="D24" s="72"/>
      <c r="E24" s="3">
        <f>SUM(E25:E26)</f>
        <v>130</v>
      </c>
      <c r="F24" s="3" t="s">
        <v>13</v>
      </c>
      <c r="G24" s="3">
        <f>SUM(G25:G26)</f>
        <v>0</v>
      </c>
      <c r="H24" s="3" t="s">
        <v>13</v>
      </c>
      <c r="I24" s="3">
        <f>SUM(I25:I26)</f>
        <v>0</v>
      </c>
      <c r="J24" s="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</row>
    <row r="25" spans="1:128" s="30" customFormat="1" x14ac:dyDescent="0.25">
      <c r="A25" s="36">
        <v>11</v>
      </c>
      <c r="B25" s="37" t="s">
        <v>1745</v>
      </c>
      <c r="C25" s="37" t="s">
        <v>1746</v>
      </c>
      <c r="D25" s="38" t="s">
        <v>1747</v>
      </c>
      <c r="E25" s="52">
        <v>100</v>
      </c>
      <c r="F25" s="52">
        <v>300</v>
      </c>
      <c r="G25" s="52"/>
      <c r="H25" s="52"/>
      <c r="I25" s="52"/>
      <c r="J25" s="53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</row>
    <row r="26" spans="1:128" s="30" customFormat="1" ht="45" x14ac:dyDescent="0.25">
      <c r="A26" s="36">
        <v>12</v>
      </c>
      <c r="B26" s="37" t="s">
        <v>290</v>
      </c>
      <c r="C26" s="37" t="s">
        <v>1744</v>
      </c>
      <c r="D26" s="38" t="s">
        <v>1640</v>
      </c>
      <c r="E26" s="52">
        <v>30</v>
      </c>
      <c r="F26" s="52">
        <v>300</v>
      </c>
      <c r="G26" s="52"/>
      <c r="H26" s="52"/>
      <c r="I26" s="52"/>
      <c r="J26" s="53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</row>
    <row r="27" spans="1:128" s="30" customFormat="1" x14ac:dyDescent="0.25">
      <c r="A27" s="71" t="s">
        <v>91</v>
      </c>
      <c r="B27" s="72"/>
      <c r="C27" s="72"/>
      <c r="D27" s="72"/>
      <c r="E27" s="3">
        <f>SUM(E28)</f>
        <v>20</v>
      </c>
      <c r="F27" s="3" t="s">
        <v>13</v>
      </c>
      <c r="G27" s="3">
        <f>SUM(G28)</f>
        <v>0</v>
      </c>
      <c r="H27" s="3" t="s">
        <v>13</v>
      </c>
      <c r="I27" s="3">
        <f>SUM(I28)</f>
        <v>0</v>
      </c>
      <c r="J27" s="4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</row>
    <row r="28" spans="1:128" s="29" customFormat="1" ht="30" x14ac:dyDescent="0.25">
      <c r="A28" s="36">
        <v>13</v>
      </c>
      <c r="B28" s="37" t="s">
        <v>145</v>
      </c>
      <c r="C28" s="37" t="s">
        <v>146</v>
      </c>
      <c r="D28" s="38" t="s">
        <v>1239</v>
      </c>
      <c r="E28" s="52">
        <v>20</v>
      </c>
      <c r="F28" s="52">
        <v>300</v>
      </c>
      <c r="G28" s="52"/>
      <c r="H28" s="52"/>
      <c r="I28" s="52"/>
      <c r="J28" s="53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</row>
    <row r="29" spans="1:128" s="29" customFormat="1" x14ac:dyDescent="0.25">
      <c r="A29" s="71" t="s">
        <v>386</v>
      </c>
      <c r="B29" s="72"/>
      <c r="C29" s="72"/>
      <c r="D29" s="72"/>
      <c r="E29" s="3">
        <f>SUM(E30:E32)</f>
        <v>100</v>
      </c>
      <c r="F29" s="3" t="s">
        <v>13</v>
      </c>
      <c r="G29" s="3">
        <f>SUM(G30:G32)</f>
        <v>0</v>
      </c>
      <c r="H29" s="3" t="s">
        <v>13</v>
      </c>
      <c r="I29" s="3">
        <f>SUM(I30:I32)</f>
        <v>0</v>
      </c>
      <c r="J29" s="4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</row>
    <row r="30" spans="1:128" s="29" customFormat="1" ht="30" x14ac:dyDescent="0.25">
      <c r="A30" s="36">
        <v>14</v>
      </c>
      <c r="B30" s="37" t="s">
        <v>726</v>
      </c>
      <c r="C30" s="37" t="s">
        <v>387</v>
      </c>
      <c r="D30" s="38" t="s">
        <v>732</v>
      </c>
      <c r="E30" s="52">
        <v>50</v>
      </c>
      <c r="F30" s="52" t="s">
        <v>727</v>
      </c>
      <c r="G30" s="52"/>
      <c r="H30" s="52"/>
      <c r="I30" s="52"/>
      <c r="J30" s="53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</row>
    <row r="31" spans="1:128" s="30" customFormat="1" ht="30" x14ac:dyDescent="0.25">
      <c r="A31" s="36">
        <v>15</v>
      </c>
      <c r="B31" s="37" t="s">
        <v>728</v>
      </c>
      <c r="C31" s="37" t="s">
        <v>388</v>
      </c>
      <c r="D31" s="38" t="s">
        <v>733</v>
      </c>
      <c r="E31" s="52">
        <v>30</v>
      </c>
      <c r="F31" s="52" t="s">
        <v>727</v>
      </c>
      <c r="G31" s="52"/>
      <c r="H31" s="52"/>
      <c r="I31" s="52"/>
      <c r="J31" s="53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</row>
    <row r="32" spans="1:128" s="29" customFormat="1" ht="30" x14ac:dyDescent="0.25">
      <c r="A32" s="36">
        <v>16</v>
      </c>
      <c r="B32" s="37" t="s">
        <v>729</v>
      </c>
      <c r="C32" s="37" t="s">
        <v>730</v>
      </c>
      <c r="D32" s="38" t="s">
        <v>734</v>
      </c>
      <c r="E32" s="52">
        <v>20</v>
      </c>
      <c r="F32" s="52" t="s">
        <v>731</v>
      </c>
      <c r="G32" s="52"/>
      <c r="H32" s="52"/>
      <c r="I32" s="52"/>
      <c r="J32" s="53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</row>
    <row r="33" spans="1:128" s="30" customFormat="1" x14ac:dyDescent="0.25">
      <c r="A33" s="71" t="s">
        <v>403</v>
      </c>
      <c r="B33" s="72"/>
      <c r="C33" s="72"/>
      <c r="D33" s="72"/>
      <c r="E33" s="3">
        <f>SUM(E34)</f>
        <v>0</v>
      </c>
      <c r="F33" s="3" t="s">
        <v>13</v>
      </c>
      <c r="G33" s="3">
        <f>SUM(G34)</f>
        <v>0</v>
      </c>
      <c r="H33" s="3" t="s">
        <v>13</v>
      </c>
      <c r="I33" s="3">
        <f>SUM(I34)</f>
        <v>0</v>
      </c>
      <c r="J33" s="4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</row>
    <row r="34" spans="1:128" s="29" customFormat="1" ht="30" x14ac:dyDescent="0.25">
      <c r="A34" s="36">
        <v>17</v>
      </c>
      <c r="B34" s="37" t="s">
        <v>404</v>
      </c>
      <c r="C34" s="37" t="s">
        <v>21</v>
      </c>
      <c r="D34" s="38" t="s">
        <v>1641</v>
      </c>
      <c r="E34" s="52"/>
      <c r="F34" s="52"/>
      <c r="G34" s="52"/>
      <c r="H34" s="52"/>
      <c r="I34" s="52"/>
      <c r="J34" s="53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</row>
    <row r="35" spans="1:128" x14ac:dyDescent="0.25">
      <c r="A35" s="71" t="s">
        <v>18</v>
      </c>
      <c r="B35" s="72"/>
      <c r="C35" s="72"/>
      <c r="D35" s="72"/>
      <c r="E35" s="3">
        <f>SUM(E36)</f>
        <v>0</v>
      </c>
      <c r="F35" s="3" t="s">
        <v>13</v>
      </c>
      <c r="G35" s="3">
        <f>SUM(G36)</f>
        <v>0</v>
      </c>
      <c r="H35" s="3" t="s">
        <v>13</v>
      </c>
      <c r="I35" s="3">
        <f>SUM(I36)</f>
        <v>0</v>
      </c>
      <c r="J35" s="4"/>
    </row>
    <row r="36" spans="1:128" ht="30" x14ac:dyDescent="0.25">
      <c r="A36" s="36">
        <v>18</v>
      </c>
      <c r="B36" s="37" t="s">
        <v>466</v>
      </c>
      <c r="C36" s="37" t="s">
        <v>467</v>
      </c>
      <c r="D36" s="38" t="s">
        <v>1642</v>
      </c>
      <c r="E36" s="52"/>
      <c r="F36" s="52"/>
      <c r="G36" s="52"/>
      <c r="H36" s="52"/>
      <c r="I36" s="52"/>
      <c r="J36" s="53"/>
    </row>
    <row r="37" spans="1:128" x14ac:dyDescent="0.25">
      <c r="A37" s="71" t="s">
        <v>56</v>
      </c>
      <c r="B37" s="72"/>
      <c r="C37" s="72"/>
      <c r="D37" s="72"/>
      <c r="E37" s="3">
        <f>SUM(E38)</f>
        <v>126</v>
      </c>
      <c r="F37" s="3" t="s">
        <v>13</v>
      </c>
      <c r="G37" s="3">
        <f>SUM(G38)</f>
        <v>100</v>
      </c>
      <c r="H37" s="3" t="s">
        <v>13</v>
      </c>
      <c r="I37" s="3">
        <f>SUM(I38)</f>
        <v>0</v>
      </c>
      <c r="J37" s="4"/>
    </row>
    <row r="38" spans="1:128" ht="30" x14ac:dyDescent="0.25">
      <c r="A38" s="36">
        <v>19</v>
      </c>
      <c r="B38" s="37" t="s">
        <v>871</v>
      </c>
      <c r="C38" s="37" t="s">
        <v>872</v>
      </c>
      <c r="D38" s="38" t="s">
        <v>874</v>
      </c>
      <c r="E38" s="52">
        <v>126</v>
      </c>
      <c r="F38" s="52" t="s">
        <v>873</v>
      </c>
      <c r="G38" s="52">
        <v>100</v>
      </c>
      <c r="H38" s="52">
        <v>260</v>
      </c>
      <c r="I38" s="52"/>
      <c r="J38" s="53"/>
    </row>
    <row r="39" spans="1:128" x14ac:dyDescent="0.25">
      <c r="A39" s="71" t="s">
        <v>885</v>
      </c>
      <c r="B39" s="72"/>
      <c r="C39" s="72"/>
      <c r="D39" s="72"/>
      <c r="E39" s="3">
        <f>SUM(E40:E47)</f>
        <v>277</v>
      </c>
      <c r="F39" s="3" t="s">
        <v>13</v>
      </c>
      <c r="G39" s="3">
        <f>SUM(G40:G47)</f>
        <v>0</v>
      </c>
      <c r="H39" s="3" t="s">
        <v>13</v>
      </c>
      <c r="I39" s="3">
        <f>SUM(I40:I47)</f>
        <v>3</v>
      </c>
      <c r="J39" s="4"/>
    </row>
    <row r="40" spans="1:128" ht="30" x14ac:dyDescent="0.25">
      <c r="A40" s="36">
        <v>20</v>
      </c>
      <c r="B40" s="37" t="s">
        <v>986</v>
      </c>
      <c r="C40" s="37" t="s">
        <v>987</v>
      </c>
      <c r="D40" s="38" t="s">
        <v>1000</v>
      </c>
      <c r="E40" s="52">
        <v>30</v>
      </c>
      <c r="F40" s="52" t="s">
        <v>17</v>
      </c>
      <c r="G40" s="52"/>
      <c r="H40" s="52"/>
      <c r="I40" s="52"/>
      <c r="J40" s="53"/>
    </row>
    <row r="41" spans="1:128" ht="30" x14ac:dyDescent="0.25">
      <c r="A41" s="36">
        <v>21</v>
      </c>
      <c r="B41" s="37" t="s">
        <v>988</v>
      </c>
      <c r="C41" s="37" t="s">
        <v>989</v>
      </c>
      <c r="D41" s="38" t="s">
        <v>1001</v>
      </c>
      <c r="E41" s="52">
        <v>30</v>
      </c>
      <c r="F41" s="52" t="s">
        <v>17</v>
      </c>
      <c r="G41" s="52"/>
      <c r="H41" s="52"/>
      <c r="I41" s="52"/>
      <c r="J41" s="53"/>
    </row>
    <row r="42" spans="1:128" x14ac:dyDescent="0.25">
      <c r="A42" s="36">
        <v>22</v>
      </c>
      <c r="B42" s="37" t="s">
        <v>990</v>
      </c>
      <c r="C42" s="37" t="s">
        <v>991</v>
      </c>
      <c r="D42" s="38" t="s">
        <v>1002</v>
      </c>
      <c r="E42" s="52">
        <v>50</v>
      </c>
      <c r="F42" s="52" t="s">
        <v>17</v>
      </c>
      <c r="G42" s="52"/>
      <c r="H42" s="52"/>
      <c r="I42" s="52">
        <v>3</v>
      </c>
      <c r="J42" s="53" t="s">
        <v>17</v>
      </c>
    </row>
    <row r="43" spans="1:128" ht="30" x14ac:dyDescent="0.25">
      <c r="A43" s="36">
        <v>23</v>
      </c>
      <c r="B43" s="37" t="s">
        <v>992</v>
      </c>
      <c r="C43" s="37" t="s">
        <v>993</v>
      </c>
      <c r="D43" s="38" t="s">
        <v>1003</v>
      </c>
      <c r="E43" s="52">
        <v>28</v>
      </c>
      <c r="F43" s="52" t="s">
        <v>17</v>
      </c>
      <c r="G43" s="52"/>
      <c r="H43" s="52"/>
      <c r="I43" s="52"/>
      <c r="J43" s="53"/>
    </row>
    <row r="44" spans="1:128" ht="30" x14ac:dyDescent="0.25">
      <c r="A44" s="36">
        <v>24</v>
      </c>
      <c r="B44" s="37" t="s">
        <v>994</v>
      </c>
      <c r="C44" s="37" t="s">
        <v>995</v>
      </c>
      <c r="D44" s="38" t="s">
        <v>1004</v>
      </c>
      <c r="E44" s="52">
        <v>30</v>
      </c>
      <c r="F44" s="52" t="s">
        <v>17</v>
      </c>
      <c r="G44" s="52"/>
      <c r="H44" s="52"/>
      <c r="I44" s="52"/>
      <c r="J44" s="53"/>
    </row>
    <row r="45" spans="1:128" ht="30" x14ac:dyDescent="0.25">
      <c r="A45" s="36">
        <v>25</v>
      </c>
      <c r="B45" s="37" t="s">
        <v>996</v>
      </c>
      <c r="C45" s="37" t="s">
        <v>997</v>
      </c>
      <c r="D45" s="38" t="s">
        <v>1005</v>
      </c>
      <c r="E45" s="52">
        <v>25</v>
      </c>
      <c r="F45" s="52" t="s">
        <v>17</v>
      </c>
      <c r="G45" s="52"/>
      <c r="H45" s="52"/>
      <c r="I45" s="52"/>
      <c r="J45" s="53"/>
    </row>
    <row r="46" spans="1:128" ht="30" x14ac:dyDescent="0.25">
      <c r="A46" s="36">
        <v>26</v>
      </c>
      <c r="B46" s="37" t="s">
        <v>998</v>
      </c>
      <c r="C46" s="37" t="s">
        <v>999</v>
      </c>
      <c r="D46" s="38" t="s">
        <v>1006</v>
      </c>
      <c r="E46" s="52">
        <v>50</v>
      </c>
      <c r="F46" s="52" t="s">
        <v>17</v>
      </c>
      <c r="G46" s="52"/>
      <c r="H46" s="52"/>
      <c r="I46" s="52"/>
      <c r="J46" s="53"/>
    </row>
    <row r="47" spans="1:128" ht="30" x14ac:dyDescent="0.25">
      <c r="A47" s="36">
        <v>27</v>
      </c>
      <c r="B47" s="37" t="s">
        <v>1007</v>
      </c>
      <c r="C47" s="37" t="s">
        <v>1008</v>
      </c>
      <c r="D47" s="38" t="s">
        <v>1009</v>
      </c>
      <c r="E47" s="52">
        <v>34</v>
      </c>
      <c r="F47" s="52" t="s">
        <v>17</v>
      </c>
      <c r="G47" s="52"/>
      <c r="H47" s="52"/>
      <c r="I47" s="52"/>
      <c r="J47" s="53"/>
    </row>
    <row r="48" spans="1:128" x14ac:dyDescent="0.25">
      <c r="A48" s="71" t="s">
        <v>1115</v>
      </c>
      <c r="B48" s="72"/>
      <c r="C48" s="72"/>
      <c r="D48" s="72"/>
      <c r="E48" s="3">
        <f>SUM(E49)</f>
        <v>35</v>
      </c>
      <c r="F48" s="3" t="s">
        <v>13</v>
      </c>
      <c r="G48" s="3">
        <f>SUM(G49)</f>
        <v>0</v>
      </c>
      <c r="H48" s="3" t="s">
        <v>13</v>
      </c>
      <c r="I48" s="3">
        <f>SUM(I49)</f>
        <v>3</v>
      </c>
      <c r="J48" s="4"/>
    </row>
    <row r="49" spans="1:10" ht="30.75" thickBot="1" x14ac:dyDescent="0.3">
      <c r="A49" s="40">
        <v>28</v>
      </c>
      <c r="B49" s="41" t="s">
        <v>1118</v>
      </c>
      <c r="C49" s="41" t="s">
        <v>1119</v>
      </c>
      <c r="D49" s="42" t="s">
        <v>1120</v>
      </c>
      <c r="E49" s="56">
        <v>35</v>
      </c>
      <c r="F49" s="56" t="s">
        <v>17</v>
      </c>
      <c r="G49" s="56"/>
      <c r="H49" s="56"/>
      <c r="I49" s="56">
        <v>3</v>
      </c>
      <c r="J49" s="57" t="s">
        <v>17</v>
      </c>
    </row>
  </sheetData>
  <mergeCells count="27">
    <mergeCell ref="A48:D48"/>
    <mergeCell ref="A37:D37"/>
    <mergeCell ref="A11:D11"/>
    <mergeCell ref="A35:D35"/>
    <mergeCell ref="A33:D33"/>
    <mergeCell ref="A24:D24"/>
    <mergeCell ref="A29:D29"/>
    <mergeCell ref="A27:D27"/>
    <mergeCell ref="A21:D21"/>
    <mergeCell ref="A39:D39"/>
    <mergeCell ref="A19:D19"/>
    <mergeCell ref="A6:D6"/>
    <mergeCell ref="A9:D9"/>
    <mergeCell ref="A13:D13"/>
    <mergeCell ref="A17:D17"/>
    <mergeCell ref="A1:J1"/>
    <mergeCell ref="A2:J2"/>
    <mergeCell ref="A3:A5"/>
    <mergeCell ref="B3:D3"/>
    <mergeCell ref="E3:J3"/>
    <mergeCell ref="B4:B5"/>
    <mergeCell ref="C4:C5"/>
    <mergeCell ref="D4:D5"/>
    <mergeCell ref="E4:F4"/>
    <mergeCell ref="G4:H4"/>
    <mergeCell ref="I4:J4"/>
    <mergeCell ref="A7:D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4"/>
  <sheetViews>
    <sheetView workbookViewId="0">
      <selection sqref="A1:J1"/>
    </sheetView>
  </sheetViews>
  <sheetFormatPr defaultColWidth="8.85546875" defaultRowHeight="15" x14ac:dyDescent="0.25"/>
  <cols>
    <col min="1" max="1" width="6.85546875" bestFit="1" customWidth="1"/>
    <col min="2" max="2" width="31.85546875" bestFit="1" customWidth="1"/>
    <col min="3" max="3" width="22.28515625" customWidth="1"/>
    <col min="4" max="4" width="15" bestFit="1" customWidth="1"/>
    <col min="5" max="5" width="6.140625" bestFit="1" customWidth="1"/>
    <col min="6" max="6" width="8.42578125" bestFit="1" customWidth="1"/>
    <col min="7" max="7" width="6.85546875" customWidth="1"/>
    <col min="8" max="8" width="8.42578125" bestFit="1" customWidth="1"/>
    <col min="9" max="9" width="6.140625" bestFit="1" customWidth="1"/>
    <col min="10" max="10" width="8.42578125" bestFit="1" customWidth="1"/>
  </cols>
  <sheetData>
    <row r="1" spans="1:112" ht="41.25" customHeight="1" x14ac:dyDescent="0.25">
      <c r="A1" s="73" t="s">
        <v>468</v>
      </c>
      <c r="B1" s="73"/>
      <c r="C1" s="73"/>
      <c r="D1" s="73"/>
      <c r="E1" s="73"/>
      <c r="F1" s="73"/>
      <c r="G1" s="73"/>
      <c r="H1" s="73"/>
      <c r="I1" s="73"/>
      <c r="J1" s="73"/>
    </row>
    <row r="2" spans="1:112" ht="21.75" thickBot="1" x14ac:dyDescent="0.4">
      <c r="A2" s="74" t="s">
        <v>122</v>
      </c>
      <c r="B2" s="74"/>
      <c r="C2" s="74"/>
      <c r="D2" s="74"/>
      <c r="E2" s="74"/>
      <c r="F2" s="74"/>
      <c r="G2" s="74"/>
      <c r="H2" s="74"/>
      <c r="I2" s="74"/>
      <c r="J2" s="74"/>
    </row>
    <row r="3" spans="1:112" x14ac:dyDescent="0.25">
      <c r="A3" s="90" t="s">
        <v>1</v>
      </c>
      <c r="B3" s="78" t="s">
        <v>2</v>
      </c>
      <c r="C3" s="78"/>
      <c r="D3" s="93"/>
      <c r="E3" s="94" t="s">
        <v>3</v>
      </c>
      <c r="F3" s="95"/>
      <c r="G3" s="95"/>
      <c r="H3" s="95"/>
      <c r="I3" s="95"/>
      <c r="J3" s="96"/>
    </row>
    <row r="4" spans="1:112" x14ac:dyDescent="0.25">
      <c r="A4" s="91"/>
      <c r="B4" s="97" t="s">
        <v>4</v>
      </c>
      <c r="C4" s="97" t="s">
        <v>5</v>
      </c>
      <c r="D4" s="99" t="s">
        <v>6</v>
      </c>
      <c r="E4" s="101" t="s">
        <v>7</v>
      </c>
      <c r="F4" s="85"/>
      <c r="G4" s="86" t="s">
        <v>8</v>
      </c>
      <c r="H4" s="85"/>
      <c r="I4" s="86" t="s">
        <v>9</v>
      </c>
      <c r="J4" s="87"/>
    </row>
    <row r="5" spans="1:112" ht="90.75" thickBot="1" x14ac:dyDescent="0.3">
      <c r="A5" s="92"/>
      <c r="B5" s="98"/>
      <c r="C5" s="98"/>
      <c r="D5" s="100"/>
      <c r="E5" s="14" t="s">
        <v>10</v>
      </c>
      <c r="F5" s="15" t="s">
        <v>11</v>
      </c>
      <c r="G5" s="15" t="s">
        <v>10</v>
      </c>
      <c r="H5" s="15" t="s">
        <v>11</v>
      </c>
      <c r="I5" s="15" t="s">
        <v>10</v>
      </c>
      <c r="J5" s="16" t="s">
        <v>11</v>
      </c>
    </row>
    <row r="6" spans="1:112" x14ac:dyDescent="0.25">
      <c r="A6" s="88" t="s">
        <v>12</v>
      </c>
      <c r="B6" s="89"/>
      <c r="C6" s="89"/>
      <c r="D6" s="89"/>
      <c r="E6" s="1">
        <f>E7+E10</f>
        <v>110</v>
      </c>
      <c r="F6" s="1" t="s">
        <v>13</v>
      </c>
      <c r="G6" s="1">
        <f>G7+G10</f>
        <v>0</v>
      </c>
      <c r="H6" s="1" t="s">
        <v>13</v>
      </c>
      <c r="I6" s="1">
        <f>I7+I10</f>
        <v>2</v>
      </c>
      <c r="J6" s="2" t="s">
        <v>13</v>
      </c>
    </row>
    <row r="7" spans="1:112" s="30" customFormat="1" x14ac:dyDescent="0.25">
      <c r="A7" s="71" t="s">
        <v>60</v>
      </c>
      <c r="B7" s="72"/>
      <c r="C7" s="72"/>
      <c r="D7" s="72"/>
      <c r="E7" s="3">
        <f>SUM(E8:E9)</f>
        <v>30</v>
      </c>
      <c r="F7" s="3" t="s">
        <v>13</v>
      </c>
      <c r="G7" s="3">
        <f>SUM(G8:G9)</f>
        <v>0</v>
      </c>
      <c r="H7" s="3" t="s">
        <v>13</v>
      </c>
      <c r="I7" s="3">
        <f>SUM(I8:I9)</f>
        <v>0</v>
      </c>
      <c r="J7" s="4" t="s">
        <v>13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</row>
    <row r="8" spans="1:112" s="30" customFormat="1" ht="30" customHeight="1" x14ac:dyDescent="0.25">
      <c r="A8" s="36">
        <v>1</v>
      </c>
      <c r="B8" s="37" t="s">
        <v>1551</v>
      </c>
      <c r="C8" s="37" t="s">
        <v>1552</v>
      </c>
      <c r="D8" s="38" t="s">
        <v>1553</v>
      </c>
      <c r="E8" s="38">
        <v>30</v>
      </c>
      <c r="F8" s="38">
        <v>250</v>
      </c>
      <c r="G8" s="38"/>
      <c r="H8" s="38"/>
      <c r="I8" s="38"/>
      <c r="J8" s="39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</row>
    <row r="9" spans="1:112" s="29" customFormat="1" ht="30" customHeight="1" x14ac:dyDescent="0.25">
      <c r="A9" s="36">
        <v>2</v>
      </c>
      <c r="B9" s="37" t="s">
        <v>288</v>
      </c>
      <c r="C9" s="37" t="s">
        <v>289</v>
      </c>
      <c r="D9" s="38" t="s">
        <v>1554</v>
      </c>
      <c r="E9" s="38"/>
      <c r="F9" s="38"/>
      <c r="G9" s="38"/>
      <c r="H9" s="38"/>
      <c r="I9" s="38"/>
      <c r="J9" s="3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</row>
    <row r="10" spans="1:112" s="30" customFormat="1" x14ac:dyDescent="0.25">
      <c r="A10" s="71" t="s">
        <v>62</v>
      </c>
      <c r="B10" s="72"/>
      <c r="C10" s="72"/>
      <c r="D10" s="72"/>
      <c r="E10" s="3">
        <f>SUM(E11:E14)</f>
        <v>80</v>
      </c>
      <c r="F10" s="3" t="s">
        <v>13</v>
      </c>
      <c r="G10" s="3">
        <f>SUM(G11:G14)</f>
        <v>0</v>
      </c>
      <c r="H10" s="3" t="s">
        <v>13</v>
      </c>
      <c r="I10" s="3">
        <f>SUM(I11:I14)</f>
        <v>2</v>
      </c>
      <c r="J10" s="4" t="s">
        <v>13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</row>
    <row r="11" spans="1:112" s="29" customFormat="1" ht="30" customHeight="1" x14ac:dyDescent="0.25">
      <c r="A11" s="36">
        <v>3</v>
      </c>
      <c r="B11" s="37" t="s">
        <v>177</v>
      </c>
      <c r="C11" s="37" t="s">
        <v>123</v>
      </c>
      <c r="D11" s="38" t="s">
        <v>1280</v>
      </c>
      <c r="E11" s="38">
        <v>20</v>
      </c>
      <c r="F11" s="38">
        <v>220</v>
      </c>
      <c r="G11" s="38"/>
      <c r="H11" s="38"/>
      <c r="I11" s="38"/>
      <c r="J11" s="39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</row>
    <row r="12" spans="1:112" s="29" customFormat="1" ht="30" customHeight="1" x14ac:dyDescent="0.25">
      <c r="A12" s="36">
        <v>4</v>
      </c>
      <c r="B12" s="37" t="s">
        <v>178</v>
      </c>
      <c r="C12" s="37" t="s">
        <v>179</v>
      </c>
      <c r="D12" s="38" t="s">
        <v>1281</v>
      </c>
      <c r="E12" s="38">
        <v>15</v>
      </c>
      <c r="F12" s="38">
        <v>220</v>
      </c>
      <c r="G12" s="38"/>
      <c r="H12" s="38"/>
      <c r="I12" s="38">
        <v>2</v>
      </c>
      <c r="J12" s="39">
        <v>200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</row>
    <row r="13" spans="1:112" s="29" customFormat="1" ht="30" customHeight="1" x14ac:dyDescent="0.25">
      <c r="A13" s="36">
        <v>5</v>
      </c>
      <c r="B13" s="37" t="s">
        <v>180</v>
      </c>
      <c r="C13" s="37" t="s">
        <v>181</v>
      </c>
      <c r="D13" s="38" t="s">
        <v>1282</v>
      </c>
      <c r="E13" s="38">
        <v>30</v>
      </c>
      <c r="F13" s="38">
        <v>300</v>
      </c>
      <c r="G13" s="38"/>
      <c r="H13" s="38"/>
      <c r="I13" s="38"/>
      <c r="J13" s="39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</row>
    <row r="14" spans="1:112" s="29" customFormat="1" ht="30" customHeight="1" thickBot="1" x14ac:dyDescent="0.3">
      <c r="A14" s="40">
        <v>6</v>
      </c>
      <c r="B14" s="41" t="s">
        <v>348</v>
      </c>
      <c r="C14" s="41" t="s">
        <v>349</v>
      </c>
      <c r="D14" s="42" t="s">
        <v>1283</v>
      </c>
      <c r="E14" s="42">
        <v>15</v>
      </c>
      <c r="F14" s="42">
        <v>230</v>
      </c>
      <c r="G14" s="42"/>
      <c r="H14" s="42"/>
      <c r="I14" s="42"/>
      <c r="J14" s="43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</row>
  </sheetData>
  <mergeCells count="14">
    <mergeCell ref="I4:J4"/>
    <mergeCell ref="A6:D6"/>
    <mergeCell ref="A7:D7"/>
    <mergeCell ref="A10:D10"/>
    <mergeCell ref="A1:J1"/>
    <mergeCell ref="A2:J2"/>
    <mergeCell ref="A3:A5"/>
    <mergeCell ref="B3:D3"/>
    <mergeCell ref="E3:J3"/>
    <mergeCell ref="B4:B5"/>
    <mergeCell ref="C4:C5"/>
    <mergeCell ref="D4:D5"/>
    <mergeCell ref="E4:F4"/>
    <mergeCell ref="G4:H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sqref="A1:J1"/>
    </sheetView>
  </sheetViews>
  <sheetFormatPr defaultRowHeight="15" x14ac:dyDescent="0.25"/>
  <cols>
    <col min="1" max="1" width="6.85546875" bestFit="1" customWidth="1"/>
    <col min="2" max="2" width="31.85546875" bestFit="1" customWidth="1"/>
    <col min="3" max="3" width="19.140625" bestFit="1" customWidth="1"/>
    <col min="4" max="4" width="16.7109375" customWidth="1"/>
    <col min="5" max="5" width="10.5703125" bestFit="1" customWidth="1"/>
    <col min="6" max="6" width="11.5703125" bestFit="1" customWidth="1"/>
    <col min="7" max="7" width="10.42578125" bestFit="1" customWidth="1"/>
    <col min="8" max="8" width="11.5703125" bestFit="1" customWidth="1"/>
    <col min="9" max="9" width="10.42578125" bestFit="1" customWidth="1"/>
    <col min="10" max="10" width="11.5703125" bestFit="1" customWidth="1"/>
  </cols>
  <sheetData>
    <row r="1" spans="1:10" ht="45.75" customHeight="1" x14ac:dyDescent="0.25">
      <c r="A1" s="73" t="s">
        <v>468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9.5" thickBot="1" x14ac:dyDescent="0.35">
      <c r="A2" s="102" t="s">
        <v>113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x14ac:dyDescent="0.25">
      <c r="A3" s="90" t="s">
        <v>1</v>
      </c>
      <c r="B3" s="78" t="s">
        <v>2</v>
      </c>
      <c r="C3" s="78"/>
      <c r="D3" s="93"/>
      <c r="E3" s="94" t="s">
        <v>3</v>
      </c>
      <c r="F3" s="95"/>
      <c r="G3" s="95"/>
      <c r="H3" s="95"/>
      <c r="I3" s="95"/>
      <c r="J3" s="96"/>
    </row>
    <row r="4" spans="1:10" x14ac:dyDescent="0.25">
      <c r="A4" s="91"/>
      <c r="B4" s="97" t="s">
        <v>4</v>
      </c>
      <c r="C4" s="97" t="s">
        <v>5</v>
      </c>
      <c r="D4" s="99" t="s">
        <v>6</v>
      </c>
      <c r="E4" s="101" t="s">
        <v>7</v>
      </c>
      <c r="F4" s="85"/>
      <c r="G4" s="86" t="s">
        <v>8</v>
      </c>
      <c r="H4" s="85"/>
      <c r="I4" s="86" t="s">
        <v>9</v>
      </c>
      <c r="J4" s="87"/>
    </row>
    <row r="5" spans="1:10" ht="45.75" thickBot="1" x14ac:dyDescent="0.3">
      <c r="A5" s="91"/>
      <c r="B5" s="103"/>
      <c r="C5" s="103"/>
      <c r="D5" s="104"/>
      <c r="E5" s="11" t="s">
        <v>10</v>
      </c>
      <c r="F5" s="12" t="s">
        <v>11</v>
      </c>
      <c r="G5" s="12" t="s">
        <v>10</v>
      </c>
      <c r="H5" s="12" t="s">
        <v>11</v>
      </c>
      <c r="I5" s="12" t="s">
        <v>10</v>
      </c>
      <c r="J5" s="13" t="s">
        <v>11</v>
      </c>
    </row>
    <row r="6" spans="1:10" ht="15" customHeight="1" thickBot="1" x14ac:dyDescent="0.3">
      <c r="A6" s="110" t="s">
        <v>12</v>
      </c>
      <c r="B6" s="111"/>
      <c r="C6" s="111"/>
      <c r="D6" s="111"/>
      <c r="E6" s="66">
        <f>E7+E12+E14+E16+E23+E26+E28+E32+E37+E40+E42+E48+E50+E54+E56+E58</f>
        <v>978</v>
      </c>
      <c r="F6" s="66" t="s">
        <v>13</v>
      </c>
      <c r="G6" s="66">
        <f>G7+G12+G14+G16+G23+G26+G28+G32+G37+G40+G42+G48+G50+G54+G56+G58</f>
        <v>593</v>
      </c>
      <c r="H6" s="66" t="s">
        <v>13</v>
      </c>
      <c r="I6" s="66">
        <f>I7+I12+I14+I16+I23+I26+I28+I32+I37+I40+I42+I48+I50+I54+I56+I58</f>
        <v>146</v>
      </c>
      <c r="J6" s="67" t="s">
        <v>13</v>
      </c>
    </row>
    <row r="7" spans="1:10" s="32" customFormat="1" ht="15" customHeight="1" x14ac:dyDescent="0.25">
      <c r="A7" s="69" t="s">
        <v>1462</v>
      </c>
      <c r="B7" s="70"/>
      <c r="C7" s="70"/>
      <c r="D7" s="70"/>
      <c r="E7" s="54">
        <f>SUM(E8:E11)</f>
        <v>210</v>
      </c>
      <c r="F7" s="54" t="s">
        <v>13</v>
      </c>
      <c r="G7" s="54">
        <f>SUM(G8:G11)</f>
        <v>0</v>
      </c>
      <c r="H7" s="54" t="s">
        <v>13</v>
      </c>
      <c r="I7" s="54">
        <f>SUM(I8:I11)</f>
        <v>0</v>
      </c>
      <c r="J7" s="55" t="s">
        <v>13</v>
      </c>
    </row>
    <row r="8" spans="1:10" s="32" customFormat="1" ht="30" customHeight="1" x14ac:dyDescent="0.25">
      <c r="A8" s="36">
        <v>1</v>
      </c>
      <c r="B8" s="37" t="s">
        <v>1475</v>
      </c>
      <c r="C8" s="37" t="s">
        <v>1476</v>
      </c>
      <c r="D8" s="38" t="s">
        <v>1483</v>
      </c>
      <c r="E8" s="52">
        <v>30</v>
      </c>
      <c r="F8" s="52">
        <v>200</v>
      </c>
      <c r="G8" s="52"/>
      <c r="H8" s="52"/>
      <c r="I8" s="52"/>
      <c r="J8" s="53"/>
    </row>
    <row r="9" spans="1:10" s="32" customFormat="1" ht="30" customHeight="1" x14ac:dyDescent="0.25">
      <c r="A9" s="36">
        <v>2</v>
      </c>
      <c r="B9" s="37" t="s">
        <v>1477</v>
      </c>
      <c r="C9" s="37" t="s">
        <v>1478</v>
      </c>
      <c r="D9" s="38" t="s">
        <v>1484</v>
      </c>
      <c r="E9" s="52">
        <v>75</v>
      </c>
      <c r="F9" s="52">
        <v>220</v>
      </c>
      <c r="G9" s="52"/>
      <c r="H9" s="52"/>
      <c r="I9" s="52"/>
      <c r="J9" s="53"/>
    </row>
    <row r="10" spans="1:10" s="32" customFormat="1" ht="30" customHeight="1" x14ac:dyDescent="0.25">
      <c r="A10" s="36">
        <v>3</v>
      </c>
      <c r="B10" s="37" t="s">
        <v>1479</v>
      </c>
      <c r="C10" s="37" t="s">
        <v>1480</v>
      </c>
      <c r="D10" s="38" t="s">
        <v>1485</v>
      </c>
      <c r="E10" s="52">
        <v>25</v>
      </c>
      <c r="F10" s="52">
        <v>200</v>
      </c>
      <c r="G10" s="52"/>
      <c r="H10" s="52"/>
      <c r="I10" s="52"/>
      <c r="J10" s="53"/>
    </row>
    <row r="11" spans="1:10" s="32" customFormat="1" ht="30" customHeight="1" x14ac:dyDescent="0.25">
      <c r="A11" s="36">
        <v>4</v>
      </c>
      <c r="B11" s="37" t="s">
        <v>1481</v>
      </c>
      <c r="C11" s="37" t="s">
        <v>1482</v>
      </c>
      <c r="D11" s="38" t="s">
        <v>1486</v>
      </c>
      <c r="E11" s="52">
        <v>80</v>
      </c>
      <c r="F11" s="52">
        <v>250</v>
      </c>
      <c r="G11" s="52"/>
      <c r="H11" s="52"/>
      <c r="I11" s="52"/>
      <c r="J11" s="53"/>
    </row>
    <row r="12" spans="1:10" s="32" customFormat="1" ht="15" customHeight="1" x14ac:dyDescent="0.25">
      <c r="A12" s="71" t="s">
        <v>1010</v>
      </c>
      <c r="B12" s="72"/>
      <c r="C12" s="72"/>
      <c r="D12" s="72"/>
      <c r="E12" s="3">
        <f>SUM(E13)</f>
        <v>140</v>
      </c>
      <c r="F12" s="3" t="s">
        <v>13</v>
      </c>
      <c r="G12" s="3">
        <f>SUM(G13)</f>
        <v>0</v>
      </c>
      <c r="H12" s="3" t="s">
        <v>13</v>
      </c>
      <c r="I12" s="3">
        <f>SUM(I13)</f>
        <v>0</v>
      </c>
      <c r="J12" s="4" t="s">
        <v>13</v>
      </c>
    </row>
    <row r="13" spans="1:10" s="32" customFormat="1" ht="30" customHeight="1" x14ac:dyDescent="0.25">
      <c r="A13" s="36">
        <v>5</v>
      </c>
      <c r="B13" s="37" t="s">
        <v>1011</v>
      </c>
      <c r="C13" s="37" t="s">
        <v>1012</v>
      </c>
      <c r="D13" s="38" t="s">
        <v>1013</v>
      </c>
      <c r="E13" s="52">
        <v>140</v>
      </c>
      <c r="F13" s="52">
        <v>280</v>
      </c>
      <c r="G13" s="52"/>
      <c r="H13" s="52"/>
      <c r="I13" s="52"/>
      <c r="J13" s="53"/>
    </row>
    <row r="14" spans="1:10" s="32" customFormat="1" ht="15" customHeight="1" x14ac:dyDescent="0.25">
      <c r="A14" s="71" t="s">
        <v>1442</v>
      </c>
      <c r="B14" s="72"/>
      <c r="C14" s="72"/>
      <c r="D14" s="72"/>
      <c r="E14" s="3">
        <f>SUM(E15)</f>
        <v>15</v>
      </c>
      <c r="F14" s="3" t="s">
        <v>13</v>
      </c>
      <c r="G14" s="3">
        <f>SUM(G15)</f>
        <v>14</v>
      </c>
      <c r="H14" s="3" t="s">
        <v>13</v>
      </c>
      <c r="I14" s="3">
        <f>SUM(I15)</f>
        <v>0</v>
      </c>
      <c r="J14" s="4" t="s">
        <v>13</v>
      </c>
    </row>
    <row r="15" spans="1:10" s="32" customFormat="1" ht="30" customHeight="1" x14ac:dyDescent="0.25">
      <c r="A15" s="36">
        <v>6</v>
      </c>
      <c r="B15" s="37" t="s">
        <v>1452</v>
      </c>
      <c r="C15" s="37" t="s">
        <v>1453</v>
      </c>
      <c r="D15" s="38" t="s">
        <v>1454</v>
      </c>
      <c r="E15" s="52">
        <v>15</v>
      </c>
      <c r="F15" s="52">
        <v>250</v>
      </c>
      <c r="G15" s="52">
        <v>14</v>
      </c>
      <c r="H15" s="52">
        <v>230</v>
      </c>
      <c r="I15" s="52"/>
      <c r="J15" s="53"/>
    </row>
    <row r="16" spans="1:10" s="32" customFormat="1" ht="15" customHeight="1" x14ac:dyDescent="0.25">
      <c r="A16" s="71" t="s">
        <v>1197</v>
      </c>
      <c r="B16" s="72"/>
      <c r="C16" s="72"/>
      <c r="D16" s="72"/>
      <c r="E16" s="3">
        <f>SUM(E17:E22)</f>
        <v>10</v>
      </c>
      <c r="F16" s="3" t="s">
        <v>13</v>
      </c>
      <c r="G16" s="3">
        <f>SUM(G17:G22)</f>
        <v>77</v>
      </c>
      <c r="H16" s="3" t="s">
        <v>13</v>
      </c>
      <c r="I16" s="3">
        <f>SUM(I17:I22)</f>
        <v>3</v>
      </c>
      <c r="J16" s="4" t="s">
        <v>13</v>
      </c>
    </row>
    <row r="17" spans="1:10" s="32" customFormat="1" ht="30" customHeight="1" x14ac:dyDescent="0.25">
      <c r="A17" s="36">
        <v>7</v>
      </c>
      <c r="B17" s="37" t="s">
        <v>1204</v>
      </c>
      <c r="C17" s="37" t="s">
        <v>1205</v>
      </c>
      <c r="D17" s="38" t="s">
        <v>1216</v>
      </c>
      <c r="E17" s="52"/>
      <c r="F17" s="52"/>
      <c r="G17" s="52">
        <v>27</v>
      </c>
      <c r="H17" s="52"/>
      <c r="I17" s="52"/>
      <c r="J17" s="53"/>
    </row>
    <row r="18" spans="1:10" s="32" customFormat="1" ht="30" customHeight="1" x14ac:dyDescent="0.25">
      <c r="A18" s="36">
        <v>8</v>
      </c>
      <c r="B18" s="37" t="s">
        <v>1206</v>
      </c>
      <c r="C18" s="37" t="s">
        <v>1207</v>
      </c>
      <c r="D18" s="38" t="s">
        <v>1217</v>
      </c>
      <c r="E18" s="52"/>
      <c r="F18" s="52"/>
      <c r="G18" s="52">
        <v>10</v>
      </c>
      <c r="H18" s="52"/>
      <c r="I18" s="52"/>
      <c r="J18" s="53"/>
    </row>
    <row r="19" spans="1:10" s="32" customFormat="1" ht="30" customHeight="1" x14ac:dyDescent="0.25">
      <c r="A19" s="36">
        <v>9</v>
      </c>
      <c r="B19" s="37" t="s">
        <v>1208</v>
      </c>
      <c r="C19" s="37" t="s">
        <v>1209</v>
      </c>
      <c r="D19" s="38" t="s">
        <v>1218</v>
      </c>
      <c r="E19" s="52">
        <v>10</v>
      </c>
      <c r="F19" s="52">
        <v>230</v>
      </c>
      <c r="G19" s="52">
        <v>15</v>
      </c>
      <c r="H19" s="52">
        <v>230</v>
      </c>
      <c r="I19" s="52"/>
      <c r="J19" s="53"/>
    </row>
    <row r="20" spans="1:10" s="32" customFormat="1" ht="30" customHeight="1" x14ac:dyDescent="0.25">
      <c r="A20" s="36">
        <v>10</v>
      </c>
      <c r="B20" s="37" t="s">
        <v>1210</v>
      </c>
      <c r="C20" s="37" t="s">
        <v>1211</v>
      </c>
      <c r="D20" s="38" t="s">
        <v>1219</v>
      </c>
      <c r="E20" s="52"/>
      <c r="F20" s="52"/>
      <c r="G20" s="52"/>
      <c r="H20" s="52"/>
      <c r="I20" s="52"/>
      <c r="J20" s="53"/>
    </row>
    <row r="21" spans="1:10" s="32" customFormat="1" ht="30" customHeight="1" x14ac:dyDescent="0.25">
      <c r="A21" s="36">
        <v>11</v>
      </c>
      <c r="B21" s="37" t="s">
        <v>1212</v>
      </c>
      <c r="C21" s="37" t="s">
        <v>1213</v>
      </c>
      <c r="D21" s="38" t="s">
        <v>1220</v>
      </c>
      <c r="E21" s="52"/>
      <c r="F21" s="52"/>
      <c r="G21" s="52">
        <v>25</v>
      </c>
      <c r="H21" s="52">
        <v>250</v>
      </c>
      <c r="I21" s="52"/>
      <c r="J21" s="53"/>
    </row>
    <row r="22" spans="1:10" s="32" customFormat="1" ht="30" customHeight="1" x14ac:dyDescent="0.25">
      <c r="A22" s="36">
        <v>12</v>
      </c>
      <c r="B22" s="37" t="s">
        <v>1214</v>
      </c>
      <c r="C22" s="37" t="s">
        <v>1215</v>
      </c>
      <c r="D22" s="38" t="s">
        <v>1221</v>
      </c>
      <c r="E22" s="52"/>
      <c r="F22" s="52"/>
      <c r="G22" s="52"/>
      <c r="H22" s="52"/>
      <c r="I22" s="52">
        <v>3</v>
      </c>
      <c r="J22" s="53">
        <v>220</v>
      </c>
    </row>
    <row r="23" spans="1:10" s="32" customFormat="1" ht="15" customHeight="1" x14ac:dyDescent="0.25">
      <c r="A23" s="71" t="s">
        <v>1222</v>
      </c>
      <c r="B23" s="72"/>
      <c r="C23" s="72"/>
      <c r="D23" s="72"/>
      <c r="E23" s="3">
        <f>SUM(E24:E25)</f>
        <v>20</v>
      </c>
      <c r="F23" s="3" t="s">
        <v>13</v>
      </c>
      <c r="G23" s="3">
        <f>SUM(G24:G25)</f>
        <v>30</v>
      </c>
      <c r="H23" s="3" t="s">
        <v>13</v>
      </c>
      <c r="I23" s="3">
        <f>SUM(I24:I25)</f>
        <v>5</v>
      </c>
      <c r="J23" s="4" t="s">
        <v>13</v>
      </c>
    </row>
    <row r="24" spans="1:10" s="32" customFormat="1" ht="30" customHeight="1" x14ac:dyDescent="0.25">
      <c r="A24" s="36">
        <v>13</v>
      </c>
      <c r="B24" s="37" t="s">
        <v>1223</v>
      </c>
      <c r="C24" s="37" t="s">
        <v>1224</v>
      </c>
      <c r="D24" s="38" t="s">
        <v>1227</v>
      </c>
      <c r="E24" s="52">
        <v>20</v>
      </c>
      <c r="F24" s="52">
        <v>320</v>
      </c>
      <c r="G24" s="52">
        <v>30</v>
      </c>
      <c r="H24" s="52">
        <v>320</v>
      </c>
      <c r="I24" s="52">
        <v>5</v>
      </c>
      <c r="J24" s="53">
        <v>250</v>
      </c>
    </row>
    <row r="25" spans="1:10" s="32" customFormat="1" ht="30" customHeight="1" x14ac:dyDescent="0.25">
      <c r="A25" s="36">
        <v>14</v>
      </c>
      <c r="B25" s="37" t="s">
        <v>1225</v>
      </c>
      <c r="C25" s="37" t="s">
        <v>1226</v>
      </c>
      <c r="D25" s="38" t="s">
        <v>1228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3">
        <v>0</v>
      </c>
    </row>
    <row r="26" spans="1:10" s="32" customFormat="1" ht="15" customHeight="1" x14ac:dyDescent="0.25">
      <c r="A26" s="71" t="s">
        <v>1354</v>
      </c>
      <c r="B26" s="72"/>
      <c r="C26" s="72"/>
      <c r="D26" s="72"/>
      <c r="E26" s="3">
        <f>SUM(E27)</f>
        <v>25</v>
      </c>
      <c r="F26" s="3" t="s">
        <v>13</v>
      </c>
      <c r="G26" s="3">
        <f>SUM(G27)</f>
        <v>31</v>
      </c>
      <c r="H26" s="3" t="s">
        <v>13</v>
      </c>
      <c r="I26" s="3">
        <f>SUM(I27)</f>
        <v>10</v>
      </c>
      <c r="J26" s="4" t="s">
        <v>13</v>
      </c>
    </row>
    <row r="27" spans="1:10" s="32" customFormat="1" ht="30" customHeight="1" x14ac:dyDescent="0.25">
      <c r="A27" s="36">
        <v>15</v>
      </c>
      <c r="B27" s="37" t="s">
        <v>1355</v>
      </c>
      <c r="C27" s="37" t="s">
        <v>1356</v>
      </c>
      <c r="D27" s="38" t="s">
        <v>1357</v>
      </c>
      <c r="E27" s="52">
        <v>25</v>
      </c>
      <c r="F27" s="52">
        <v>350</v>
      </c>
      <c r="G27" s="52">
        <v>31</v>
      </c>
      <c r="H27" s="52">
        <v>310</v>
      </c>
      <c r="I27" s="52">
        <v>10</v>
      </c>
      <c r="J27" s="53">
        <v>180</v>
      </c>
    </row>
    <row r="28" spans="1:10" s="32" customFormat="1" ht="15" customHeight="1" x14ac:dyDescent="0.25">
      <c r="A28" s="71" t="s">
        <v>71</v>
      </c>
      <c r="B28" s="72"/>
      <c r="C28" s="72"/>
      <c r="D28" s="72"/>
      <c r="E28" s="3">
        <f>SUM(E29:E31)</f>
        <v>100</v>
      </c>
      <c r="F28" s="3" t="s">
        <v>13</v>
      </c>
      <c r="G28" s="3">
        <f>SUM(G29:G31)</f>
        <v>0</v>
      </c>
      <c r="H28" s="3" t="s">
        <v>13</v>
      </c>
      <c r="I28" s="3">
        <f>SUM(I29:I31)</f>
        <v>16</v>
      </c>
      <c r="J28" s="4" t="s">
        <v>13</v>
      </c>
    </row>
    <row r="29" spans="1:10" s="32" customFormat="1" ht="30" customHeight="1" x14ac:dyDescent="0.25">
      <c r="A29" s="36">
        <v>16</v>
      </c>
      <c r="B29" s="37" t="s">
        <v>156</v>
      </c>
      <c r="C29" s="37" t="s">
        <v>157</v>
      </c>
      <c r="D29" s="38" t="s">
        <v>833</v>
      </c>
      <c r="E29" s="52">
        <v>30</v>
      </c>
      <c r="F29" s="52">
        <v>260</v>
      </c>
      <c r="G29" s="52"/>
      <c r="H29" s="52"/>
      <c r="I29" s="52">
        <v>10</v>
      </c>
      <c r="J29" s="53">
        <v>260</v>
      </c>
    </row>
    <row r="30" spans="1:10" s="32" customFormat="1" ht="30" customHeight="1" x14ac:dyDescent="0.25">
      <c r="A30" s="36">
        <v>17</v>
      </c>
      <c r="B30" s="37" t="s">
        <v>158</v>
      </c>
      <c r="C30" s="37" t="s">
        <v>159</v>
      </c>
      <c r="D30" s="38" t="s">
        <v>834</v>
      </c>
      <c r="E30" s="52">
        <v>30</v>
      </c>
      <c r="F30" s="52">
        <v>260</v>
      </c>
      <c r="G30" s="52"/>
      <c r="H30" s="52"/>
      <c r="I30" s="52">
        <v>6</v>
      </c>
      <c r="J30" s="53">
        <v>250</v>
      </c>
    </row>
    <row r="31" spans="1:10" s="32" customFormat="1" ht="30" customHeight="1" x14ac:dyDescent="0.25">
      <c r="A31" s="36">
        <v>18</v>
      </c>
      <c r="B31" s="37" t="s">
        <v>160</v>
      </c>
      <c r="C31" s="37" t="s">
        <v>161</v>
      </c>
      <c r="D31" s="38" t="s">
        <v>835</v>
      </c>
      <c r="E31" s="52">
        <v>40</v>
      </c>
      <c r="F31" s="52">
        <v>270</v>
      </c>
      <c r="G31" s="52"/>
      <c r="H31" s="52"/>
      <c r="I31" s="52"/>
      <c r="J31" s="53"/>
    </row>
    <row r="32" spans="1:10" s="32" customFormat="1" ht="15" customHeight="1" x14ac:dyDescent="0.25">
      <c r="A32" s="71" t="s">
        <v>114</v>
      </c>
      <c r="B32" s="72"/>
      <c r="C32" s="72"/>
      <c r="D32" s="72"/>
      <c r="E32" s="3">
        <f>SUM(E33:E36)</f>
        <v>158</v>
      </c>
      <c r="F32" s="3" t="s">
        <v>13</v>
      </c>
      <c r="G32" s="3">
        <f>SUM(G33:G36)</f>
        <v>0</v>
      </c>
      <c r="H32" s="3" t="s">
        <v>13</v>
      </c>
      <c r="I32" s="3">
        <f>SUM(I33:I36)</f>
        <v>0</v>
      </c>
      <c r="J32" s="4" t="s">
        <v>13</v>
      </c>
    </row>
    <row r="33" spans="1:10" s="32" customFormat="1" ht="30" customHeight="1" x14ac:dyDescent="0.25">
      <c r="A33" s="36">
        <v>19</v>
      </c>
      <c r="B33" s="37" t="s">
        <v>209</v>
      </c>
      <c r="C33" s="37" t="s">
        <v>210</v>
      </c>
      <c r="D33" s="38" t="s">
        <v>685</v>
      </c>
      <c r="E33" s="52">
        <v>50</v>
      </c>
      <c r="F33" s="52">
        <v>250</v>
      </c>
      <c r="G33" s="52"/>
      <c r="H33" s="52"/>
      <c r="I33" s="52"/>
      <c r="J33" s="53"/>
    </row>
    <row r="34" spans="1:10" s="32" customFormat="1" ht="30" customHeight="1" x14ac:dyDescent="0.25">
      <c r="A34" s="36">
        <v>20</v>
      </c>
      <c r="B34" s="37" t="s">
        <v>450</v>
      </c>
      <c r="C34" s="37" t="s">
        <v>451</v>
      </c>
      <c r="D34" s="38" t="s">
        <v>686</v>
      </c>
      <c r="E34" s="52">
        <v>40</v>
      </c>
      <c r="F34" s="52">
        <v>250</v>
      </c>
      <c r="G34" s="52"/>
      <c r="H34" s="52"/>
      <c r="I34" s="52"/>
      <c r="J34" s="53"/>
    </row>
    <row r="35" spans="1:10" s="32" customFormat="1" ht="30" customHeight="1" x14ac:dyDescent="0.25">
      <c r="A35" s="36">
        <v>21</v>
      </c>
      <c r="B35" s="37" t="s">
        <v>452</v>
      </c>
      <c r="C35" s="37" t="s">
        <v>453</v>
      </c>
      <c r="D35" s="38" t="s">
        <v>687</v>
      </c>
      <c r="E35" s="52">
        <v>43</v>
      </c>
      <c r="F35" s="52">
        <v>250</v>
      </c>
      <c r="G35" s="52"/>
      <c r="H35" s="52"/>
      <c r="I35" s="52"/>
      <c r="J35" s="53"/>
    </row>
    <row r="36" spans="1:10" s="32" customFormat="1" ht="30" customHeight="1" x14ac:dyDescent="0.25">
      <c r="A36" s="36">
        <v>22</v>
      </c>
      <c r="B36" s="37" t="s">
        <v>454</v>
      </c>
      <c r="C36" s="37" t="s">
        <v>455</v>
      </c>
      <c r="D36" s="38" t="s">
        <v>688</v>
      </c>
      <c r="E36" s="52">
        <v>25</v>
      </c>
      <c r="F36" s="52">
        <v>320</v>
      </c>
      <c r="G36" s="52"/>
      <c r="H36" s="52"/>
      <c r="I36" s="52"/>
      <c r="J36" s="53"/>
    </row>
    <row r="37" spans="1:10" s="32" customFormat="1" ht="15" customHeight="1" x14ac:dyDescent="0.25">
      <c r="A37" s="71" t="s">
        <v>108</v>
      </c>
      <c r="B37" s="72"/>
      <c r="C37" s="72"/>
      <c r="D37" s="72"/>
      <c r="E37" s="3">
        <f>SUM(E38:E39)</f>
        <v>65</v>
      </c>
      <c r="F37" s="3" t="s">
        <v>13</v>
      </c>
      <c r="G37" s="3">
        <f>SUM(G38:G39)</f>
        <v>0</v>
      </c>
      <c r="H37" s="3" t="s">
        <v>13</v>
      </c>
      <c r="I37" s="3">
        <f>SUM(I38:I39)</f>
        <v>0</v>
      </c>
      <c r="J37" s="4" t="s">
        <v>13</v>
      </c>
    </row>
    <row r="38" spans="1:10" s="32" customFormat="1" ht="30" customHeight="1" x14ac:dyDescent="0.25">
      <c r="A38" s="36">
        <v>23</v>
      </c>
      <c r="B38" s="37" t="s">
        <v>1379</v>
      </c>
      <c r="C38" s="37" t="s">
        <v>1380</v>
      </c>
      <c r="D38" s="38" t="s">
        <v>1381</v>
      </c>
      <c r="E38" s="52">
        <v>65</v>
      </c>
      <c r="F38" s="52">
        <v>280</v>
      </c>
      <c r="G38" s="52"/>
      <c r="H38" s="52"/>
      <c r="I38" s="52"/>
      <c r="J38" s="53"/>
    </row>
    <row r="39" spans="1:10" s="32" customFormat="1" ht="30" customHeight="1" x14ac:dyDescent="0.25">
      <c r="A39" s="36">
        <v>24</v>
      </c>
      <c r="B39" s="37" t="s">
        <v>416</v>
      </c>
      <c r="C39" s="37" t="s">
        <v>417</v>
      </c>
      <c r="D39" s="38" t="s">
        <v>1378</v>
      </c>
      <c r="E39" s="52"/>
      <c r="F39" s="52"/>
      <c r="G39" s="52"/>
      <c r="H39" s="52"/>
      <c r="I39" s="52"/>
      <c r="J39" s="53"/>
    </row>
    <row r="40" spans="1:10" s="32" customFormat="1" ht="15" customHeight="1" x14ac:dyDescent="0.25">
      <c r="A40" s="71" t="s">
        <v>137</v>
      </c>
      <c r="B40" s="72"/>
      <c r="C40" s="72"/>
      <c r="D40" s="72"/>
      <c r="E40" s="3">
        <f>SUM(E41)</f>
        <v>0</v>
      </c>
      <c r="F40" s="3" t="s">
        <v>13</v>
      </c>
      <c r="G40" s="3">
        <f>SUM(G41)</f>
        <v>96</v>
      </c>
      <c r="H40" s="3" t="s">
        <v>13</v>
      </c>
      <c r="I40" s="3">
        <f>SUM(I41)</f>
        <v>40</v>
      </c>
      <c r="J40" s="4" t="s">
        <v>13</v>
      </c>
    </row>
    <row r="41" spans="1:10" s="32" customFormat="1" ht="30" customHeight="1" x14ac:dyDescent="0.25">
      <c r="A41" s="36">
        <v>25</v>
      </c>
      <c r="B41" s="37" t="s">
        <v>263</v>
      </c>
      <c r="C41" s="37" t="s">
        <v>264</v>
      </c>
      <c r="D41" s="38" t="s">
        <v>516</v>
      </c>
      <c r="E41" s="52"/>
      <c r="F41" s="52"/>
      <c r="G41" s="52">
        <v>96</v>
      </c>
      <c r="H41" s="52">
        <v>300</v>
      </c>
      <c r="I41" s="52">
        <v>40</v>
      </c>
      <c r="J41" s="53">
        <v>250</v>
      </c>
    </row>
    <row r="42" spans="1:10" s="32" customFormat="1" ht="15" customHeight="1" x14ac:dyDescent="0.25">
      <c r="A42" s="71" t="s">
        <v>362</v>
      </c>
      <c r="B42" s="72"/>
      <c r="C42" s="72"/>
      <c r="D42" s="72"/>
      <c r="E42" s="3">
        <f>SUM(E43:E47)</f>
        <v>0</v>
      </c>
      <c r="F42" s="3" t="s">
        <v>13</v>
      </c>
      <c r="G42" s="3">
        <f>SUM(G43:G47)</f>
        <v>345</v>
      </c>
      <c r="H42" s="3" t="s">
        <v>13</v>
      </c>
      <c r="I42" s="3">
        <f>SUM(I43:I47)</f>
        <v>22</v>
      </c>
      <c r="J42" s="4" t="s">
        <v>13</v>
      </c>
    </row>
    <row r="43" spans="1:10" s="32" customFormat="1" ht="30" customHeight="1" x14ac:dyDescent="0.25">
      <c r="A43" s="36">
        <v>26</v>
      </c>
      <c r="B43" s="37" t="s">
        <v>363</v>
      </c>
      <c r="C43" s="37" t="s">
        <v>364</v>
      </c>
      <c r="D43" s="38" t="s">
        <v>735</v>
      </c>
      <c r="E43" s="52"/>
      <c r="F43" s="52"/>
      <c r="G43" s="52">
        <v>185</v>
      </c>
      <c r="H43" s="52">
        <v>240</v>
      </c>
      <c r="I43" s="52"/>
      <c r="J43" s="53"/>
    </row>
    <row r="44" spans="1:10" s="32" customFormat="1" ht="30" customHeight="1" x14ac:dyDescent="0.25">
      <c r="A44" s="36">
        <v>27</v>
      </c>
      <c r="B44" s="37" t="s">
        <v>365</v>
      </c>
      <c r="C44" s="37" t="s">
        <v>366</v>
      </c>
      <c r="D44" s="38" t="s">
        <v>736</v>
      </c>
      <c r="E44" s="52"/>
      <c r="F44" s="52"/>
      <c r="G44" s="52">
        <v>100</v>
      </c>
      <c r="H44" s="52">
        <v>250</v>
      </c>
      <c r="I44" s="52">
        <v>10</v>
      </c>
      <c r="J44" s="53">
        <v>200</v>
      </c>
    </row>
    <row r="45" spans="1:10" s="32" customFormat="1" ht="30" customHeight="1" x14ac:dyDescent="0.25">
      <c r="A45" s="36">
        <v>28</v>
      </c>
      <c r="B45" s="37" t="s">
        <v>330</v>
      </c>
      <c r="C45" s="37" t="s">
        <v>366</v>
      </c>
      <c r="D45" s="38" t="s">
        <v>736</v>
      </c>
      <c r="E45" s="52"/>
      <c r="F45" s="52"/>
      <c r="G45" s="52">
        <v>60</v>
      </c>
      <c r="H45" s="52">
        <v>250</v>
      </c>
      <c r="I45" s="52">
        <v>12</v>
      </c>
      <c r="J45" s="53">
        <v>200</v>
      </c>
    </row>
    <row r="46" spans="1:10" s="32" customFormat="1" ht="30" customHeight="1" x14ac:dyDescent="0.25">
      <c r="A46" s="36">
        <v>29</v>
      </c>
      <c r="B46" s="37" t="s">
        <v>367</v>
      </c>
      <c r="C46" s="37" t="s">
        <v>368</v>
      </c>
      <c r="D46" s="38" t="s">
        <v>737</v>
      </c>
      <c r="E46" s="52"/>
      <c r="F46" s="52"/>
      <c r="G46" s="52"/>
      <c r="H46" s="52"/>
      <c r="I46" s="52"/>
      <c r="J46" s="53"/>
    </row>
    <row r="47" spans="1:10" s="32" customFormat="1" ht="30" customHeight="1" x14ac:dyDescent="0.25">
      <c r="A47" s="36">
        <v>30</v>
      </c>
      <c r="B47" s="37" t="s">
        <v>369</v>
      </c>
      <c r="C47" s="37" t="s">
        <v>370</v>
      </c>
      <c r="D47" s="38" t="s">
        <v>738</v>
      </c>
      <c r="E47" s="52"/>
      <c r="F47" s="52"/>
      <c r="G47" s="52"/>
      <c r="H47" s="52"/>
      <c r="I47" s="52"/>
      <c r="J47" s="53"/>
    </row>
    <row r="48" spans="1:10" s="32" customFormat="1" ht="15" customHeight="1" x14ac:dyDescent="0.25">
      <c r="A48" s="71" t="s">
        <v>56</v>
      </c>
      <c r="B48" s="72"/>
      <c r="C48" s="72"/>
      <c r="D48" s="72"/>
      <c r="E48" s="3">
        <f>SUM(E49)</f>
        <v>35</v>
      </c>
      <c r="F48" s="3" t="s">
        <v>13</v>
      </c>
      <c r="G48" s="3">
        <f>SUM(G49)</f>
        <v>0</v>
      </c>
      <c r="H48" s="3" t="s">
        <v>13</v>
      </c>
      <c r="I48" s="3">
        <f>SUM(I49)</f>
        <v>0</v>
      </c>
      <c r="J48" s="4" t="s">
        <v>13</v>
      </c>
    </row>
    <row r="49" spans="1:10" s="32" customFormat="1" ht="30" customHeight="1" x14ac:dyDescent="0.25">
      <c r="A49" s="36">
        <v>31</v>
      </c>
      <c r="B49" s="37" t="s">
        <v>153</v>
      </c>
      <c r="C49" s="37" t="s">
        <v>154</v>
      </c>
      <c r="D49" s="38" t="s">
        <v>856</v>
      </c>
      <c r="E49" s="52">
        <v>35</v>
      </c>
      <c r="F49" s="52" t="s">
        <v>17</v>
      </c>
      <c r="G49" s="52"/>
      <c r="H49" s="52"/>
      <c r="I49" s="52"/>
      <c r="J49" s="53"/>
    </row>
    <row r="50" spans="1:10" s="32" customFormat="1" ht="15" customHeight="1" x14ac:dyDescent="0.25">
      <c r="A50" s="71" t="s">
        <v>1090</v>
      </c>
      <c r="B50" s="72"/>
      <c r="C50" s="72"/>
      <c r="D50" s="72"/>
      <c r="E50" s="3">
        <f>SUM(E51:E53)</f>
        <v>90</v>
      </c>
      <c r="F50" s="3" t="s">
        <v>13</v>
      </c>
      <c r="G50" s="3">
        <f>SUM(G51:G53)</f>
        <v>0</v>
      </c>
      <c r="H50" s="3" t="s">
        <v>13</v>
      </c>
      <c r="I50" s="3">
        <f>SUM(I51:I53)</f>
        <v>0</v>
      </c>
      <c r="J50" s="4" t="s">
        <v>13</v>
      </c>
    </row>
    <row r="51" spans="1:10" s="32" customFormat="1" ht="30" customHeight="1" x14ac:dyDescent="0.25">
      <c r="A51" s="36">
        <v>32</v>
      </c>
      <c r="B51" s="37" t="s">
        <v>1097</v>
      </c>
      <c r="C51" s="37" t="s">
        <v>1098</v>
      </c>
      <c r="D51" s="38" t="s">
        <v>1103</v>
      </c>
      <c r="E51" s="52">
        <v>30</v>
      </c>
      <c r="F51" s="52">
        <v>260</v>
      </c>
      <c r="G51" s="52"/>
      <c r="H51" s="52"/>
      <c r="I51" s="52"/>
      <c r="J51" s="53"/>
    </row>
    <row r="52" spans="1:10" s="32" customFormat="1" ht="30" customHeight="1" x14ac:dyDescent="0.25">
      <c r="A52" s="36">
        <v>33</v>
      </c>
      <c r="B52" s="37" t="s">
        <v>1099</v>
      </c>
      <c r="C52" s="37" t="s">
        <v>1100</v>
      </c>
      <c r="D52" s="38" t="s">
        <v>1104</v>
      </c>
      <c r="E52" s="52">
        <v>30</v>
      </c>
      <c r="F52" s="52">
        <v>280</v>
      </c>
      <c r="G52" s="52"/>
      <c r="H52" s="52"/>
      <c r="I52" s="52"/>
      <c r="J52" s="53"/>
    </row>
    <row r="53" spans="1:10" s="32" customFormat="1" ht="30" customHeight="1" x14ac:dyDescent="0.25">
      <c r="A53" s="36">
        <v>34</v>
      </c>
      <c r="B53" s="37" t="s">
        <v>1101</v>
      </c>
      <c r="C53" s="37" t="s">
        <v>1102</v>
      </c>
      <c r="D53" s="38" t="s">
        <v>1105</v>
      </c>
      <c r="E53" s="52">
        <v>30</v>
      </c>
      <c r="F53" s="52">
        <v>280</v>
      </c>
      <c r="G53" s="52"/>
      <c r="H53" s="52"/>
      <c r="I53" s="52"/>
      <c r="J53" s="53"/>
    </row>
    <row r="54" spans="1:10" s="32" customFormat="1" ht="15" customHeight="1" x14ac:dyDescent="0.25">
      <c r="A54" s="71" t="s">
        <v>1295</v>
      </c>
      <c r="B54" s="72"/>
      <c r="C54" s="72"/>
      <c r="D54" s="72"/>
      <c r="E54" s="3">
        <f>SUM(E55)</f>
        <v>100</v>
      </c>
      <c r="F54" s="3" t="s">
        <v>13</v>
      </c>
      <c r="G54" s="3">
        <f>SUM(G55)</f>
        <v>0</v>
      </c>
      <c r="H54" s="3" t="s">
        <v>13</v>
      </c>
      <c r="I54" s="3">
        <f>SUM(I55)</f>
        <v>0</v>
      </c>
      <c r="J54" s="4" t="s">
        <v>13</v>
      </c>
    </row>
    <row r="55" spans="1:10" s="32" customFormat="1" ht="30" customHeight="1" x14ac:dyDescent="0.25">
      <c r="A55" s="36">
        <v>35</v>
      </c>
      <c r="B55" s="37" t="s">
        <v>1311</v>
      </c>
      <c r="C55" s="37" t="s">
        <v>1312</v>
      </c>
      <c r="D55" s="38" t="s">
        <v>1313</v>
      </c>
      <c r="E55" s="52">
        <v>100</v>
      </c>
      <c r="F55" s="52">
        <v>300</v>
      </c>
      <c r="G55" s="52"/>
      <c r="H55" s="52"/>
      <c r="I55" s="52"/>
      <c r="J55" s="53"/>
    </row>
    <row r="56" spans="1:10" s="32" customFormat="1" ht="15" customHeight="1" x14ac:dyDescent="0.25">
      <c r="A56" s="71" t="s">
        <v>24</v>
      </c>
      <c r="B56" s="72"/>
      <c r="C56" s="72"/>
      <c r="D56" s="72"/>
      <c r="E56" s="3">
        <f>SUM(E57)</f>
        <v>10</v>
      </c>
      <c r="F56" s="3" t="s">
        <v>13</v>
      </c>
      <c r="G56" s="3">
        <f>SUM(G57)</f>
        <v>0</v>
      </c>
      <c r="H56" s="3" t="s">
        <v>13</v>
      </c>
      <c r="I56" s="3">
        <f>SUM(I57)</f>
        <v>0</v>
      </c>
      <c r="J56" s="4" t="s">
        <v>13</v>
      </c>
    </row>
    <row r="57" spans="1:10" s="32" customFormat="1" ht="30" customHeight="1" x14ac:dyDescent="0.25">
      <c r="A57" s="36">
        <v>36</v>
      </c>
      <c r="B57" s="37" t="s">
        <v>1655</v>
      </c>
      <c r="C57" s="37" t="s">
        <v>1656</v>
      </c>
      <c r="D57" s="38" t="s">
        <v>1657</v>
      </c>
      <c r="E57" s="52">
        <v>10</v>
      </c>
      <c r="F57" s="52">
        <v>270</v>
      </c>
      <c r="G57" s="52"/>
      <c r="H57" s="52"/>
      <c r="I57" s="52"/>
      <c r="J57" s="53"/>
    </row>
    <row r="58" spans="1:10" x14ac:dyDescent="0.25">
      <c r="A58" s="71" t="s">
        <v>76</v>
      </c>
      <c r="B58" s="72"/>
      <c r="C58" s="72"/>
      <c r="D58" s="72"/>
      <c r="E58" s="3">
        <f>SUM(E59)</f>
        <v>0</v>
      </c>
      <c r="F58" s="3" t="s">
        <v>13</v>
      </c>
      <c r="G58" s="3">
        <f>SUM(G59)</f>
        <v>0</v>
      </c>
      <c r="H58" s="3" t="s">
        <v>13</v>
      </c>
      <c r="I58" s="3">
        <f>SUM(I59)</f>
        <v>50</v>
      </c>
      <c r="J58" s="4"/>
    </row>
    <row r="59" spans="1:10" s="32" customFormat="1" ht="30" customHeight="1" thickBot="1" x14ac:dyDescent="0.3">
      <c r="A59" s="40">
        <v>37</v>
      </c>
      <c r="B59" s="41" t="s">
        <v>1726</v>
      </c>
      <c r="C59" s="41" t="s">
        <v>1727</v>
      </c>
      <c r="D59" s="42" t="s">
        <v>1729</v>
      </c>
      <c r="E59" s="56"/>
      <c r="F59" s="56"/>
      <c r="G59" s="56"/>
      <c r="H59" s="56"/>
      <c r="I59" s="56">
        <v>50</v>
      </c>
      <c r="J59" s="57" t="s">
        <v>1728</v>
      </c>
    </row>
  </sheetData>
  <mergeCells count="28">
    <mergeCell ref="A58:D58"/>
    <mergeCell ref="A56:D56"/>
    <mergeCell ref="A1:J1"/>
    <mergeCell ref="A2:J2"/>
    <mergeCell ref="A3:A5"/>
    <mergeCell ref="B3:D3"/>
    <mergeCell ref="E3:J3"/>
    <mergeCell ref="B4:B5"/>
    <mergeCell ref="C4:C5"/>
    <mergeCell ref="D4:D5"/>
    <mergeCell ref="E4:F4"/>
    <mergeCell ref="G4:H4"/>
    <mergeCell ref="I4:J4"/>
    <mergeCell ref="A54:D54"/>
    <mergeCell ref="A6:D6"/>
    <mergeCell ref="A32:D32"/>
    <mergeCell ref="A42:D42"/>
    <mergeCell ref="A50:D50"/>
    <mergeCell ref="A28:D28"/>
    <mergeCell ref="A40:D40"/>
    <mergeCell ref="A37:D37"/>
    <mergeCell ref="A48:D48"/>
    <mergeCell ref="A7:D7"/>
    <mergeCell ref="A16:D16"/>
    <mergeCell ref="A12:D12"/>
    <mergeCell ref="A23:D23"/>
    <mergeCell ref="A26:D26"/>
    <mergeCell ref="A14:D1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sqref="A1:J1"/>
    </sheetView>
  </sheetViews>
  <sheetFormatPr defaultRowHeight="15" x14ac:dyDescent="0.25"/>
  <cols>
    <col min="1" max="1" width="6.85546875" bestFit="1" customWidth="1"/>
    <col min="2" max="2" width="31.85546875" bestFit="1" customWidth="1"/>
    <col min="3" max="3" width="19.140625" bestFit="1" customWidth="1"/>
    <col min="4" max="4" width="15" bestFit="1" customWidth="1"/>
    <col min="5" max="5" width="6.140625" bestFit="1" customWidth="1"/>
    <col min="6" max="6" width="11.5703125" bestFit="1" customWidth="1"/>
    <col min="7" max="7" width="6.140625" bestFit="1" customWidth="1"/>
    <col min="8" max="8" width="11.5703125" customWidth="1"/>
    <col min="9" max="9" width="6.140625" bestFit="1" customWidth="1"/>
    <col min="10" max="10" width="11.140625" customWidth="1"/>
  </cols>
  <sheetData>
    <row r="1" spans="1:10" ht="40.5" customHeight="1" x14ac:dyDescent="0.25">
      <c r="A1" s="73" t="s">
        <v>618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3.25" customHeight="1" thickBot="1" x14ac:dyDescent="0.35">
      <c r="A2" s="102" t="s">
        <v>341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" customHeight="1" x14ac:dyDescent="0.25">
      <c r="A3" s="75" t="s">
        <v>1</v>
      </c>
      <c r="B3" s="78" t="s">
        <v>2</v>
      </c>
      <c r="C3" s="78"/>
      <c r="D3" s="93"/>
      <c r="E3" s="75" t="s">
        <v>3</v>
      </c>
      <c r="F3" s="78"/>
      <c r="G3" s="78"/>
      <c r="H3" s="78"/>
      <c r="I3" s="78"/>
      <c r="J3" s="79"/>
    </row>
    <row r="4" spans="1:10" ht="15" customHeight="1" x14ac:dyDescent="0.25">
      <c r="A4" s="76"/>
      <c r="B4" s="81" t="s">
        <v>4</v>
      </c>
      <c r="C4" s="81" t="s">
        <v>5</v>
      </c>
      <c r="D4" s="86" t="s">
        <v>6</v>
      </c>
      <c r="E4" s="76" t="s">
        <v>7</v>
      </c>
      <c r="F4" s="81"/>
      <c r="G4" s="81" t="s">
        <v>8</v>
      </c>
      <c r="H4" s="81"/>
      <c r="I4" s="81" t="s">
        <v>9</v>
      </c>
      <c r="J4" s="83"/>
    </row>
    <row r="5" spans="1:10" ht="45.75" thickBot="1" x14ac:dyDescent="0.3">
      <c r="A5" s="106"/>
      <c r="B5" s="97"/>
      <c r="C5" s="97"/>
      <c r="D5" s="99"/>
      <c r="E5" s="6" t="s">
        <v>10</v>
      </c>
      <c r="F5" s="7" t="s">
        <v>11</v>
      </c>
      <c r="G5" s="7" t="s">
        <v>10</v>
      </c>
      <c r="H5" s="7" t="s">
        <v>11</v>
      </c>
      <c r="I5" s="7" t="s">
        <v>10</v>
      </c>
      <c r="J5" s="8" t="s">
        <v>11</v>
      </c>
    </row>
    <row r="6" spans="1:10" ht="15" customHeight="1" x14ac:dyDescent="0.25">
      <c r="A6" s="88" t="s">
        <v>12</v>
      </c>
      <c r="B6" s="89"/>
      <c r="C6" s="89"/>
      <c r="D6" s="89"/>
      <c r="E6" s="1">
        <f>E7</f>
        <v>100</v>
      </c>
      <c r="F6" s="1" t="s">
        <v>13</v>
      </c>
      <c r="G6" s="1">
        <f>G7</f>
        <v>0</v>
      </c>
      <c r="H6" s="1" t="s">
        <v>13</v>
      </c>
      <c r="I6" s="1">
        <f>I7</f>
        <v>0</v>
      </c>
      <c r="J6" s="2" t="s">
        <v>13</v>
      </c>
    </row>
    <row r="7" spans="1:10" s="32" customFormat="1" ht="15" customHeight="1" x14ac:dyDescent="0.25">
      <c r="A7" s="71" t="s">
        <v>291</v>
      </c>
      <c r="B7" s="72"/>
      <c r="C7" s="72"/>
      <c r="D7" s="72"/>
      <c r="E7" s="3">
        <f>E8</f>
        <v>100</v>
      </c>
      <c r="F7" s="3" t="s">
        <v>13</v>
      </c>
      <c r="G7" s="3">
        <f>G8</f>
        <v>0</v>
      </c>
      <c r="H7" s="3" t="s">
        <v>13</v>
      </c>
      <c r="I7" s="3">
        <f>I8</f>
        <v>0</v>
      </c>
      <c r="J7" s="4" t="s">
        <v>13</v>
      </c>
    </row>
    <row r="8" spans="1:10" s="32" customFormat="1" ht="30" customHeight="1" thickBot="1" x14ac:dyDescent="0.3">
      <c r="A8" s="40">
        <v>1</v>
      </c>
      <c r="B8" s="41" t="s">
        <v>344</v>
      </c>
      <c r="C8" s="41" t="s">
        <v>345</v>
      </c>
      <c r="D8" s="42" t="s">
        <v>1324</v>
      </c>
      <c r="E8" s="56">
        <v>100</v>
      </c>
      <c r="F8" s="56">
        <v>180</v>
      </c>
      <c r="G8" s="56"/>
      <c r="H8" s="56"/>
      <c r="I8" s="56"/>
      <c r="J8" s="57"/>
    </row>
  </sheetData>
  <mergeCells count="13">
    <mergeCell ref="A6:D6"/>
    <mergeCell ref="A7:D7"/>
    <mergeCell ref="A1:J1"/>
    <mergeCell ref="A2:J2"/>
    <mergeCell ref="A3:A5"/>
    <mergeCell ref="B3:D3"/>
    <mergeCell ref="E3:J3"/>
    <mergeCell ref="B4:B5"/>
    <mergeCell ref="C4:C5"/>
    <mergeCell ref="D4:D5"/>
    <mergeCell ref="E4:F4"/>
    <mergeCell ref="G4:H4"/>
    <mergeCell ref="I4:J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J1"/>
    </sheetView>
  </sheetViews>
  <sheetFormatPr defaultRowHeight="15" x14ac:dyDescent="0.25"/>
  <cols>
    <col min="1" max="1" width="6.85546875" bestFit="1" customWidth="1"/>
    <col min="2" max="2" width="31.85546875" bestFit="1" customWidth="1"/>
    <col min="3" max="3" width="19.140625" bestFit="1" customWidth="1"/>
    <col min="4" max="4" width="15" bestFit="1" customWidth="1"/>
    <col min="5" max="5" width="6.140625" bestFit="1" customWidth="1"/>
    <col min="6" max="6" width="11.5703125" bestFit="1" customWidth="1"/>
    <col min="7" max="7" width="6.140625" bestFit="1" customWidth="1"/>
    <col min="8" max="8" width="8.42578125" bestFit="1" customWidth="1"/>
    <col min="9" max="9" width="6.140625" bestFit="1" customWidth="1"/>
    <col min="10" max="10" width="8.42578125" bestFit="1" customWidth="1"/>
  </cols>
  <sheetData>
    <row r="1" spans="1:10" ht="40.5" customHeight="1" x14ac:dyDescent="0.25">
      <c r="A1" s="73" t="s">
        <v>468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1.75" thickBot="1" x14ac:dyDescent="0.4">
      <c r="A2" s="74" t="s">
        <v>124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x14ac:dyDescent="0.25">
      <c r="A3" s="90" t="s">
        <v>1</v>
      </c>
      <c r="B3" s="78" t="s">
        <v>2</v>
      </c>
      <c r="C3" s="78"/>
      <c r="D3" s="93"/>
      <c r="E3" s="94" t="s">
        <v>3</v>
      </c>
      <c r="F3" s="95"/>
      <c r="G3" s="95"/>
      <c r="H3" s="95"/>
      <c r="I3" s="95"/>
      <c r="J3" s="96"/>
    </row>
    <row r="4" spans="1:10" x14ac:dyDescent="0.25">
      <c r="A4" s="91"/>
      <c r="B4" s="97" t="s">
        <v>4</v>
      </c>
      <c r="C4" s="97" t="s">
        <v>5</v>
      </c>
      <c r="D4" s="99" t="s">
        <v>6</v>
      </c>
      <c r="E4" s="101" t="s">
        <v>7</v>
      </c>
      <c r="F4" s="85"/>
      <c r="G4" s="86" t="s">
        <v>8</v>
      </c>
      <c r="H4" s="85"/>
      <c r="I4" s="86" t="s">
        <v>9</v>
      </c>
      <c r="J4" s="87"/>
    </row>
    <row r="5" spans="1:10" ht="90.75" thickBot="1" x14ac:dyDescent="0.3">
      <c r="A5" s="92"/>
      <c r="B5" s="98"/>
      <c r="C5" s="98"/>
      <c r="D5" s="100"/>
      <c r="E5" s="14" t="s">
        <v>10</v>
      </c>
      <c r="F5" s="15" t="s">
        <v>11</v>
      </c>
      <c r="G5" s="15" t="s">
        <v>10</v>
      </c>
      <c r="H5" s="15" t="s">
        <v>11</v>
      </c>
      <c r="I5" s="15" t="s">
        <v>10</v>
      </c>
      <c r="J5" s="16" t="s">
        <v>11</v>
      </c>
    </row>
    <row r="6" spans="1:10" ht="15" customHeight="1" x14ac:dyDescent="0.25">
      <c r="A6" s="88" t="s">
        <v>12</v>
      </c>
      <c r="B6" s="89"/>
      <c r="C6" s="89"/>
      <c r="D6" s="89"/>
      <c r="E6" s="1">
        <f>E7+E13</f>
        <v>90</v>
      </c>
      <c r="F6" s="1" t="s">
        <v>13</v>
      </c>
      <c r="G6" s="1">
        <f>G7+G13</f>
        <v>17</v>
      </c>
      <c r="H6" s="1" t="s">
        <v>13</v>
      </c>
      <c r="I6" s="1">
        <f>I7+I13</f>
        <v>0</v>
      </c>
      <c r="J6" s="2" t="s">
        <v>13</v>
      </c>
    </row>
    <row r="7" spans="1:10" s="32" customFormat="1" ht="15" customHeight="1" x14ac:dyDescent="0.25">
      <c r="A7" s="71" t="s">
        <v>68</v>
      </c>
      <c r="B7" s="72"/>
      <c r="C7" s="72"/>
      <c r="D7" s="72"/>
      <c r="E7" s="3">
        <f>SUM(E8:E12)</f>
        <v>80</v>
      </c>
      <c r="F7" s="3" t="s">
        <v>13</v>
      </c>
      <c r="G7" s="3">
        <f>SUM(G8:G12)</f>
        <v>17</v>
      </c>
      <c r="H7" s="3" t="s">
        <v>13</v>
      </c>
      <c r="I7" s="3">
        <f>SUM(I8:I12)</f>
        <v>0</v>
      </c>
      <c r="J7" s="4" t="s">
        <v>13</v>
      </c>
    </row>
    <row r="8" spans="1:10" s="32" customFormat="1" ht="30" customHeight="1" x14ac:dyDescent="0.25">
      <c r="A8" s="36">
        <v>1</v>
      </c>
      <c r="B8" s="37" t="s">
        <v>190</v>
      </c>
      <c r="C8" s="37" t="s">
        <v>191</v>
      </c>
      <c r="D8" s="38" t="s">
        <v>1362</v>
      </c>
      <c r="E8" s="52"/>
      <c r="F8" s="52"/>
      <c r="G8" s="52"/>
      <c r="H8" s="52"/>
      <c r="I8" s="52"/>
      <c r="J8" s="53"/>
    </row>
    <row r="9" spans="1:10" s="32" customFormat="1" ht="30" customHeight="1" x14ac:dyDescent="0.25">
      <c r="A9" s="36">
        <v>2</v>
      </c>
      <c r="B9" s="37" t="s">
        <v>426</v>
      </c>
      <c r="C9" s="37" t="s">
        <v>427</v>
      </c>
      <c r="D9" s="38" t="s">
        <v>1363</v>
      </c>
      <c r="E9" s="52"/>
      <c r="F9" s="52"/>
      <c r="G9" s="52"/>
      <c r="H9" s="52"/>
      <c r="I9" s="52"/>
      <c r="J9" s="53"/>
    </row>
    <row r="10" spans="1:10" s="32" customFormat="1" ht="30" customHeight="1" x14ac:dyDescent="0.25">
      <c r="A10" s="36"/>
      <c r="B10" s="37" t="s">
        <v>1365</v>
      </c>
      <c r="C10" s="37" t="s">
        <v>1366</v>
      </c>
      <c r="D10" s="38" t="s">
        <v>1367</v>
      </c>
      <c r="E10" s="52"/>
      <c r="F10" s="52"/>
      <c r="G10" s="52">
        <v>17</v>
      </c>
      <c r="H10" s="52">
        <v>230</v>
      </c>
      <c r="I10" s="52"/>
      <c r="J10" s="53"/>
    </row>
    <row r="11" spans="1:10" s="32" customFormat="1" ht="30" customHeight="1" x14ac:dyDescent="0.25">
      <c r="A11" s="36"/>
      <c r="B11" s="37" t="s">
        <v>1368</v>
      </c>
      <c r="C11" s="37" t="s">
        <v>1369</v>
      </c>
      <c r="D11" s="38" t="s">
        <v>1370</v>
      </c>
      <c r="E11" s="52">
        <v>20</v>
      </c>
      <c r="F11" s="52">
        <v>240</v>
      </c>
      <c r="G11" s="52"/>
      <c r="H11" s="52"/>
      <c r="I11" s="52"/>
      <c r="J11" s="53"/>
    </row>
    <row r="12" spans="1:10" s="32" customFormat="1" ht="30" customHeight="1" x14ac:dyDescent="0.25">
      <c r="A12" s="36">
        <v>2</v>
      </c>
      <c r="B12" s="37" t="s">
        <v>428</v>
      </c>
      <c r="C12" s="37" t="s">
        <v>429</v>
      </c>
      <c r="D12" s="38" t="s">
        <v>1364</v>
      </c>
      <c r="E12" s="52">
        <v>60</v>
      </c>
      <c r="F12" s="52" t="s">
        <v>17</v>
      </c>
      <c r="G12" s="52"/>
      <c r="H12" s="52"/>
      <c r="I12" s="52"/>
      <c r="J12" s="53"/>
    </row>
    <row r="13" spans="1:10" s="32" customFormat="1" ht="15" customHeight="1" x14ac:dyDescent="0.25">
      <c r="A13" s="71" t="s">
        <v>61</v>
      </c>
      <c r="B13" s="72"/>
      <c r="C13" s="72"/>
      <c r="D13" s="72"/>
      <c r="E13" s="3">
        <f>SUM(E14)</f>
        <v>10</v>
      </c>
      <c r="F13" s="3" t="s">
        <v>13</v>
      </c>
      <c r="G13" s="3">
        <f>SUM(G14)</f>
        <v>0</v>
      </c>
      <c r="H13" s="3" t="s">
        <v>13</v>
      </c>
      <c r="I13" s="3">
        <f>SUM(I14)</f>
        <v>0</v>
      </c>
      <c r="J13" s="4" t="s">
        <v>13</v>
      </c>
    </row>
    <row r="14" spans="1:10" s="32" customFormat="1" ht="30" customHeight="1" thickBot="1" x14ac:dyDescent="0.3">
      <c r="A14" s="40">
        <v>1</v>
      </c>
      <c r="B14" s="41" t="s">
        <v>285</v>
      </c>
      <c r="C14" s="41" t="s">
        <v>286</v>
      </c>
      <c r="D14" s="42" t="s">
        <v>1048</v>
      </c>
      <c r="E14" s="56">
        <v>10</v>
      </c>
      <c r="F14" s="56" t="s">
        <v>17</v>
      </c>
      <c r="G14" s="56"/>
      <c r="H14" s="56"/>
      <c r="I14" s="56"/>
      <c r="J14" s="57"/>
    </row>
  </sheetData>
  <mergeCells count="14">
    <mergeCell ref="A13:D13"/>
    <mergeCell ref="A6:D6"/>
    <mergeCell ref="A7:D7"/>
    <mergeCell ref="A1:J1"/>
    <mergeCell ref="A2:J2"/>
    <mergeCell ref="A3:A5"/>
    <mergeCell ref="B3:D3"/>
    <mergeCell ref="E3:J3"/>
    <mergeCell ref="B4:B5"/>
    <mergeCell ref="C4:C5"/>
    <mergeCell ref="D4:D5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sqref="A1:J1"/>
    </sheetView>
  </sheetViews>
  <sheetFormatPr defaultRowHeight="15" x14ac:dyDescent="0.25"/>
  <cols>
    <col min="1" max="1" width="6.85546875" bestFit="1" customWidth="1"/>
    <col min="2" max="2" width="28.28515625" customWidth="1"/>
    <col min="3" max="3" width="21.140625" customWidth="1"/>
    <col min="4" max="4" width="16.28515625" customWidth="1"/>
    <col min="6" max="6" width="11.5703125" bestFit="1" customWidth="1"/>
    <col min="8" max="8" width="11.7109375" customWidth="1"/>
    <col min="10" max="10" width="11.5703125" bestFit="1" customWidth="1"/>
  </cols>
  <sheetData>
    <row r="1" spans="1:10" ht="54.75" customHeight="1" x14ac:dyDescent="0.25">
      <c r="A1" s="73" t="s">
        <v>468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9.5" thickBot="1" x14ac:dyDescent="0.35">
      <c r="A2" s="102" t="s">
        <v>26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x14ac:dyDescent="0.25">
      <c r="A3" s="90" t="s">
        <v>1</v>
      </c>
      <c r="B3" s="78" t="s">
        <v>2</v>
      </c>
      <c r="C3" s="78"/>
      <c r="D3" s="93"/>
      <c r="E3" s="94" t="s">
        <v>3</v>
      </c>
      <c r="F3" s="95"/>
      <c r="G3" s="95"/>
      <c r="H3" s="95"/>
      <c r="I3" s="95"/>
      <c r="J3" s="96"/>
    </row>
    <row r="4" spans="1:10" x14ac:dyDescent="0.25">
      <c r="A4" s="91"/>
      <c r="B4" s="97" t="s">
        <v>4</v>
      </c>
      <c r="C4" s="97" t="s">
        <v>5</v>
      </c>
      <c r="D4" s="99" t="s">
        <v>6</v>
      </c>
      <c r="E4" s="101" t="s">
        <v>7</v>
      </c>
      <c r="F4" s="85"/>
      <c r="G4" s="86" t="s">
        <v>8</v>
      </c>
      <c r="H4" s="85"/>
      <c r="I4" s="86" t="s">
        <v>9</v>
      </c>
      <c r="J4" s="87"/>
    </row>
    <row r="5" spans="1:10" ht="45.75" thickBot="1" x14ac:dyDescent="0.3">
      <c r="A5" s="91"/>
      <c r="B5" s="103"/>
      <c r="C5" s="103"/>
      <c r="D5" s="104"/>
      <c r="E5" s="6" t="s">
        <v>10</v>
      </c>
      <c r="F5" s="7" t="s">
        <v>11</v>
      </c>
      <c r="G5" s="7" t="s">
        <v>10</v>
      </c>
      <c r="H5" s="7" t="s">
        <v>11</v>
      </c>
      <c r="I5" s="7" t="s">
        <v>10</v>
      </c>
      <c r="J5" s="8" t="s">
        <v>11</v>
      </c>
    </row>
    <row r="6" spans="1:10" ht="15" customHeight="1" x14ac:dyDescent="0.25">
      <c r="A6" s="88" t="s">
        <v>12</v>
      </c>
      <c r="B6" s="89"/>
      <c r="C6" s="89"/>
      <c r="D6" s="89"/>
      <c r="E6" s="1">
        <f>E7+E13+E16+E23+E37+E45+E49+E52+E56</f>
        <v>1480</v>
      </c>
      <c r="F6" s="1" t="s">
        <v>13</v>
      </c>
      <c r="G6" s="1">
        <f>G7+G13+G16+G23+G37+G45+G49+G52+G56</f>
        <v>161</v>
      </c>
      <c r="H6" s="1" t="s">
        <v>13</v>
      </c>
      <c r="I6" s="1">
        <f>I7+I13+I16+I23+I37+I45+I49+I52+I56</f>
        <v>20</v>
      </c>
      <c r="J6" s="2" t="s">
        <v>13</v>
      </c>
    </row>
    <row r="7" spans="1:10" s="32" customFormat="1" ht="15" customHeight="1" x14ac:dyDescent="0.25">
      <c r="A7" s="71" t="s">
        <v>14</v>
      </c>
      <c r="B7" s="72"/>
      <c r="C7" s="72"/>
      <c r="D7" s="72"/>
      <c r="E7" s="3">
        <f>SUM(E8:E12)</f>
        <v>120</v>
      </c>
      <c r="F7" s="3" t="s">
        <v>13</v>
      </c>
      <c r="G7" s="3">
        <f>SUM(G8:G12)</f>
        <v>0</v>
      </c>
      <c r="H7" s="3" t="s">
        <v>13</v>
      </c>
      <c r="I7" s="3">
        <f>SUM(I8:I12)</f>
        <v>0</v>
      </c>
      <c r="J7" s="4" t="s">
        <v>13</v>
      </c>
    </row>
    <row r="8" spans="1:10" s="32" customFormat="1" ht="30" customHeight="1" x14ac:dyDescent="0.25">
      <c r="A8" s="36">
        <v>1</v>
      </c>
      <c r="B8" s="37" t="s">
        <v>389</v>
      </c>
      <c r="C8" s="37" t="s">
        <v>539</v>
      </c>
      <c r="D8" s="38" t="s">
        <v>540</v>
      </c>
      <c r="E8" s="52">
        <v>30</v>
      </c>
      <c r="F8" s="52">
        <v>210</v>
      </c>
      <c r="G8" s="52"/>
      <c r="H8" s="52"/>
      <c r="I8" s="52"/>
      <c r="J8" s="53"/>
    </row>
    <row r="9" spans="1:10" s="32" customFormat="1" ht="30" customHeight="1" x14ac:dyDescent="0.25">
      <c r="A9" s="36">
        <v>2</v>
      </c>
      <c r="B9" s="37" t="s">
        <v>390</v>
      </c>
      <c r="C9" s="37" t="s">
        <v>38</v>
      </c>
      <c r="D9" s="38" t="s">
        <v>541</v>
      </c>
      <c r="E9" s="52">
        <v>30</v>
      </c>
      <c r="F9" s="52">
        <v>200</v>
      </c>
      <c r="G9" s="52"/>
      <c r="H9" s="52"/>
      <c r="I9" s="52"/>
      <c r="J9" s="53"/>
    </row>
    <row r="10" spans="1:10" s="32" customFormat="1" ht="30" customHeight="1" x14ac:dyDescent="0.25">
      <c r="A10" s="36">
        <v>3</v>
      </c>
      <c r="B10" s="37" t="s">
        <v>544</v>
      </c>
      <c r="C10" s="37" t="s">
        <v>543</v>
      </c>
      <c r="D10" s="38" t="s">
        <v>545</v>
      </c>
      <c r="E10" s="52">
        <v>27</v>
      </c>
      <c r="F10" s="52">
        <v>200</v>
      </c>
      <c r="G10" s="52"/>
      <c r="H10" s="52"/>
      <c r="I10" s="52"/>
      <c r="J10" s="53"/>
    </row>
    <row r="11" spans="1:10" s="32" customFormat="1" ht="30" customHeight="1" x14ac:dyDescent="0.25">
      <c r="A11" s="36">
        <v>4</v>
      </c>
      <c r="B11" s="37" t="s">
        <v>546</v>
      </c>
      <c r="C11" s="37" t="s">
        <v>547</v>
      </c>
      <c r="D11" s="38" t="s">
        <v>548</v>
      </c>
      <c r="E11" s="52">
        <v>33</v>
      </c>
      <c r="F11" s="52">
        <v>200</v>
      </c>
      <c r="G11" s="52"/>
      <c r="H11" s="52"/>
      <c r="I11" s="52"/>
      <c r="J11" s="53"/>
    </row>
    <row r="12" spans="1:10" s="32" customFormat="1" ht="30" customHeight="1" x14ac:dyDescent="0.25">
      <c r="A12" s="36">
        <v>5</v>
      </c>
      <c r="B12" s="37" t="s">
        <v>391</v>
      </c>
      <c r="C12" s="37" t="s">
        <v>193</v>
      </c>
      <c r="D12" s="38" t="s">
        <v>542</v>
      </c>
      <c r="E12" s="52"/>
      <c r="F12" s="52"/>
      <c r="G12" s="52"/>
      <c r="H12" s="52"/>
      <c r="I12" s="52"/>
      <c r="J12" s="53"/>
    </row>
    <row r="13" spans="1:10" s="32" customFormat="1" ht="15" customHeight="1" x14ac:dyDescent="0.25">
      <c r="A13" s="71" t="s">
        <v>1197</v>
      </c>
      <c r="B13" s="72"/>
      <c r="C13" s="72"/>
      <c r="D13" s="72"/>
      <c r="E13" s="3">
        <f>SUM(E14:E15)</f>
        <v>0</v>
      </c>
      <c r="F13" s="3" t="s">
        <v>13</v>
      </c>
      <c r="G13" s="3">
        <f>SUM(G14:G15)</f>
        <v>20</v>
      </c>
      <c r="H13" s="3" t="s">
        <v>13</v>
      </c>
      <c r="I13" s="3">
        <f>SUM(I14:I15)</f>
        <v>6</v>
      </c>
      <c r="J13" s="4" t="s">
        <v>13</v>
      </c>
    </row>
    <row r="14" spans="1:10" s="32" customFormat="1" ht="30" customHeight="1" x14ac:dyDescent="0.25">
      <c r="A14" s="36">
        <v>6</v>
      </c>
      <c r="B14" s="37" t="s">
        <v>1198</v>
      </c>
      <c r="C14" s="37" t="s">
        <v>1199</v>
      </c>
      <c r="D14" s="38" t="s">
        <v>1202</v>
      </c>
      <c r="E14" s="52"/>
      <c r="F14" s="52"/>
      <c r="G14" s="52"/>
      <c r="H14" s="52"/>
      <c r="I14" s="52">
        <v>6</v>
      </c>
      <c r="J14" s="53">
        <v>250</v>
      </c>
    </row>
    <row r="15" spans="1:10" s="32" customFormat="1" ht="30" customHeight="1" x14ac:dyDescent="0.25">
      <c r="A15" s="36">
        <v>7</v>
      </c>
      <c r="B15" s="37" t="s">
        <v>1200</v>
      </c>
      <c r="C15" s="37" t="s">
        <v>1201</v>
      </c>
      <c r="D15" s="38" t="s">
        <v>1203</v>
      </c>
      <c r="E15" s="52"/>
      <c r="F15" s="52"/>
      <c r="G15" s="52">
        <v>20</v>
      </c>
      <c r="H15" s="52">
        <v>160</v>
      </c>
      <c r="I15" s="52"/>
      <c r="J15" s="53"/>
    </row>
    <row r="16" spans="1:10" s="32" customFormat="1" ht="15" customHeight="1" x14ac:dyDescent="0.25">
      <c r="A16" s="71" t="s">
        <v>1279</v>
      </c>
      <c r="B16" s="72"/>
      <c r="C16" s="72"/>
      <c r="D16" s="72"/>
      <c r="E16" s="3">
        <f>SUM(E17:E22)</f>
        <v>285</v>
      </c>
      <c r="F16" s="3" t="s">
        <v>13</v>
      </c>
      <c r="G16" s="3">
        <f>SUM(G17:G22)</f>
        <v>0</v>
      </c>
      <c r="H16" s="3" t="s">
        <v>13</v>
      </c>
      <c r="I16" s="3">
        <f>SUM(I17:I22)</f>
        <v>0</v>
      </c>
      <c r="J16" s="4" t="s">
        <v>13</v>
      </c>
    </row>
    <row r="17" spans="1:10" s="32" customFormat="1" ht="30" customHeight="1" x14ac:dyDescent="0.25">
      <c r="A17" s="36">
        <v>8</v>
      </c>
      <c r="B17" s="37" t="s">
        <v>1260</v>
      </c>
      <c r="C17" s="37" t="s">
        <v>1261</v>
      </c>
      <c r="D17" s="38" t="s">
        <v>1273</v>
      </c>
      <c r="E17" s="52">
        <v>45</v>
      </c>
      <c r="F17" s="52" t="s">
        <v>1262</v>
      </c>
      <c r="G17" s="52"/>
      <c r="H17" s="52"/>
      <c r="I17" s="52"/>
      <c r="J17" s="53"/>
    </row>
    <row r="18" spans="1:10" s="32" customFormat="1" ht="30" customHeight="1" x14ac:dyDescent="0.25">
      <c r="A18" s="36">
        <v>9</v>
      </c>
      <c r="B18" s="37" t="s">
        <v>1263</v>
      </c>
      <c r="C18" s="37" t="s">
        <v>1264</v>
      </c>
      <c r="D18" s="38" t="s">
        <v>1274</v>
      </c>
      <c r="E18" s="52">
        <v>100</v>
      </c>
      <c r="F18" s="52" t="s">
        <v>1262</v>
      </c>
      <c r="G18" s="52"/>
      <c r="H18" s="52"/>
      <c r="I18" s="52"/>
      <c r="J18" s="53"/>
    </row>
    <row r="19" spans="1:10" s="32" customFormat="1" ht="30" customHeight="1" x14ac:dyDescent="0.25">
      <c r="A19" s="36">
        <v>10</v>
      </c>
      <c r="B19" s="37" t="s">
        <v>1265</v>
      </c>
      <c r="C19" s="37" t="s">
        <v>1266</v>
      </c>
      <c r="D19" s="38" t="s">
        <v>1275</v>
      </c>
      <c r="E19" s="52">
        <v>30</v>
      </c>
      <c r="F19" s="52" t="s">
        <v>1262</v>
      </c>
      <c r="G19" s="52"/>
      <c r="H19" s="52"/>
      <c r="I19" s="52"/>
      <c r="J19" s="53"/>
    </row>
    <row r="20" spans="1:10" s="32" customFormat="1" ht="30" customHeight="1" x14ac:dyDescent="0.25">
      <c r="A20" s="36">
        <v>11</v>
      </c>
      <c r="B20" s="37" t="s">
        <v>1267</v>
      </c>
      <c r="C20" s="37" t="s">
        <v>1268</v>
      </c>
      <c r="D20" s="38" t="s">
        <v>1276</v>
      </c>
      <c r="E20" s="52">
        <v>30</v>
      </c>
      <c r="F20" s="52">
        <v>250</v>
      </c>
      <c r="G20" s="52"/>
      <c r="H20" s="52"/>
      <c r="I20" s="52"/>
      <c r="J20" s="53"/>
    </row>
    <row r="21" spans="1:10" s="32" customFormat="1" ht="30" customHeight="1" x14ac:dyDescent="0.25">
      <c r="A21" s="36">
        <v>12</v>
      </c>
      <c r="B21" s="37" t="s">
        <v>1269</v>
      </c>
      <c r="C21" s="37" t="s">
        <v>1270</v>
      </c>
      <c r="D21" s="38" t="s">
        <v>1277</v>
      </c>
      <c r="E21" s="52">
        <v>30</v>
      </c>
      <c r="F21" s="52" t="s">
        <v>22</v>
      </c>
      <c r="G21" s="52"/>
      <c r="H21" s="52"/>
      <c r="I21" s="52"/>
      <c r="J21" s="53"/>
    </row>
    <row r="22" spans="1:10" s="32" customFormat="1" ht="30" customHeight="1" x14ac:dyDescent="0.25">
      <c r="A22" s="36">
        <v>13</v>
      </c>
      <c r="B22" s="37" t="s">
        <v>1271</v>
      </c>
      <c r="C22" s="37" t="s">
        <v>1272</v>
      </c>
      <c r="D22" s="38" t="s">
        <v>1278</v>
      </c>
      <c r="E22" s="52">
        <v>50</v>
      </c>
      <c r="F22" s="52">
        <v>250</v>
      </c>
      <c r="G22" s="52"/>
      <c r="H22" s="52"/>
      <c r="I22" s="52"/>
      <c r="J22" s="53"/>
    </row>
    <row r="23" spans="1:10" s="32" customFormat="1" ht="15" customHeight="1" x14ac:dyDescent="0.25">
      <c r="A23" s="71" t="s">
        <v>27</v>
      </c>
      <c r="B23" s="72"/>
      <c r="C23" s="72"/>
      <c r="D23" s="72"/>
      <c r="E23" s="3">
        <f>SUM(E24:E36)</f>
        <v>425</v>
      </c>
      <c r="F23" s="3" t="s">
        <v>13</v>
      </c>
      <c r="G23" s="3">
        <f>SUM(G24:G36)</f>
        <v>111</v>
      </c>
      <c r="H23" s="3" t="s">
        <v>13</v>
      </c>
      <c r="I23" s="3">
        <f>SUM(I24:I36)</f>
        <v>8</v>
      </c>
      <c r="J23" s="4" t="s">
        <v>13</v>
      </c>
    </row>
    <row r="24" spans="1:10" s="32" customFormat="1" ht="30" customHeight="1" x14ac:dyDescent="0.25">
      <c r="A24" s="36">
        <v>14</v>
      </c>
      <c r="B24" s="37" t="s">
        <v>192</v>
      </c>
      <c r="C24" s="37" t="s">
        <v>193</v>
      </c>
      <c r="D24" s="38" t="s">
        <v>469</v>
      </c>
      <c r="E24" s="52">
        <v>20</v>
      </c>
      <c r="F24" s="52">
        <v>200</v>
      </c>
      <c r="G24" s="52"/>
      <c r="H24" s="52"/>
      <c r="I24" s="52">
        <v>4</v>
      </c>
      <c r="J24" s="53">
        <v>200</v>
      </c>
    </row>
    <row r="25" spans="1:10" s="32" customFormat="1" ht="30" customHeight="1" x14ac:dyDescent="0.25">
      <c r="A25" s="36">
        <v>15</v>
      </c>
      <c r="B25" s="37" t="s">
        <v>28</v>
      </c>
      <c r="C25" s="37" t="s">
        <v>266</v>
      </c>
      <c r="D25" s="38" t="s">
        <v>470</v>
      </c>
      <c r="E25" s="52">
        <v>50</v>
      </c>
      <c r="F25" s="52">
        <v>270</v>
      </c>
      <c r="G25" s="52">
        <v>100</v>
      </c>
      <c r="H25" s="52">
        <v>260</v>
      </c>
      <c r="I25" s="52">
        <v>4</v>
      </c>
      <c r="J25" s="53">
        <v>260</v>
      </c>
    </row>
    <row r="26" spans="1:10" s="32" customFormat="1" ht="30" customHeight="1" x14ac:dyDescent="0.25">
      <c r="A26" s="36">
        <v>16</v>
      </c>
      <c r="B26" s="37" t="s">
        <v>39</v>
      </c>
      <c r="C26" s="37" t="s">
        <v>40</v>
      </c>
      <c r="D26" s="38" t="s">
        <v>475</v>
      </c>
      <c r="E26" s="52"/>
      <c r="F26" s="52"/>
      <c r="G26" s="52"/>
      <c r="H26" s="52"/>
      <c r="I26" s="52"/>
      <c r="J26" s="53"/>
    </row>
    <row r="27" spans="1:10" s="32" customFormat="1" ht="30" customHeight="1" x14ac:dyDescent="0.25">
      <c r="A27" s="36">
        <v>17</v>
      </c>
      <c r="B27" s="37" t="s">
        <v>29</v>
      </c>
      <c r="C27" s="37" t="s">
        <v>267</v>
      </c>
      <c r="D27" s="38" t="s">
        <v>474</v>
      </c>
      <c r="E27" s="52">
        <v>10</v>
      </c>
      <c r="F27" s="52">
        <v>190</v>
      </c>
      <c r="G27" s="52"/>
      <c r="H27" s="52"/>
      <c r="I27" s="52"/>
      <c r="J27" s="53"/>
    </row>
    <row r="28" spans="1:10" s="32" customFormat="1" ht="30" customHeight="1" x14ac:dyDescent="0.25">
      <c r="A28" s="36">
        <v>18</v>
      </c>
      <c r="B28" s="37" t="s">
        <v>30</v>
      </c>
      <c r="C28" s="37" t="s">
        <v>31</v>
      </c>
      <c r="D28" s="38" t="s">
        <v>477</v>
      </c>
      <c r="E28" s="52"/>
      <c r="F28" s="52"/>
      <c r="G28" s="52"/>
      <c r="H28" s="52"/>
      <c r="I28" s="52"/>
      <c r="J28" s="53"/>
    </row>
    <row r="29" spans="1:10" s="32" customFormat="1" ht="30" customHeight="1" x14ac:dyDescent="0.25">
      <c r="A29" s="36">
        <v>19</v>
      </c>
      <c r="B29" s="37" t="s">
        <v>32</v>
      </c>
      <c r="C29" s="37" t="s">
        <v>33</v>
      </c>
      <c r="D29" s="38" t="s">
        <v>471</v>
      </c>
      <c r="E29" s="52">
        <v>10</v>
      </c>
      <c r="F29" s="52">
        <v>190</v>
      </c>
      <c r="G29" s="52"/>
      <c r="H29" s="52"/>
      <c r="I29" s="52"/>
      <c r="J29" s="53"/>
    </row>
    <row r="30" spans="1:10" s="32" customFormat="1" ht="30" customHeight="1" x14ac:dyDescent="0.25">
      <c r="A30" s="36">
        <v>20</v>
      </c>
      <c r="B30" s="37" t="s">
        <v>194</v>
      </c>
      <c r="C30" s="37" t="s">
        <v>195</v>
      </c>
      <c r="D30" s="38" t="s">
        <v>473</v>
      </c>
      <c r="E30" s="52"/>
      <c r="F30" s="52"/>
      <c r="G30" s="52"/>
      <c r="H30" s="52"/>
      <c r="I30" s="52"/>
      <c r="J30" s="53"/>
    </row>
    <row r="31" spans="1:10" s="32" customFormat="1" ht="30" customHeight="1" x14ac:dyDescent="0.25">
      <c r="A31" s="36">
        <v>21</v>
      </c>
      <c r="B31" s="37" t="s">
        <v>196</v>
      </c>
      <c r="C31" s="37" t="s">
        <v>197</v>
      </c>
      <c r="D31" s="38" t="s">
        <v>472</v>
      </c>
      <c r="E31" s="52">
        <v>60</v>
      </c>
      <c r="F31" s="52">
        <v>245</v>
      </c>
      <c r="G31" s="52"/>
      <c r="H31" s="52"/>
      <c r="I31" s="52"/>
      <c r="J31" s="53"/>
    </row>
    <row r="32" spans="1:10" s="32" customFormat="1" ht="30" customHeight="1" x14ac:dyDescent="0.25">
      <c r="A32" s="36">
        <v>22</v>
      </c>
      <c r="B32" s="37" t="s">
        <v>198</v>
      </c>
      <c r="C32" s="37" t="s">
        <v>199</v>
      </c>
      <c r="D32" s="38" t="s">
        <v>476</v>
      </c>
      <c r="E32" s="52">
        <v>200</v>
      </c>
      <c r="F32" s="52">
        <v>195</v>
      </c>
      <c r="G32" s="52"/>
      <c r="H32" s="52"/>
      <c r="I32" s="52"/>
      <c r="J32" s="53"/>
    </row>
    <row r="33" spans="1:10" s="32" customFormat="1" ht="30" customHeight="1" x14ac:dyDescent="0.25">
      <c r="A33" s="36">
        <v>23</v>
      </c>
      <c r="B33" s="37" t="s">
        <v>479</v>
      </c>
      <c r="C33" s="37" t="s">
        <v>480</v>
      </c>
      <c r="D33" s="38" t="s">
        <v>481</v>
      </c>
      <c r="E33" s="52"/>
      <c r="F33" s="52"/>
      <c r="G33" s="52"/>
      <c r="H33" s="52"/>
      <c r="I33" s="52"/>
      <c r="J33" s="53"/>
    </row>
    <row r="34" spans="1:10" s="32" customFormat="1" ht="30" customHeight="1" x14ac:dyDescent="0.25">
      <c r="A34" s="36">
        <v>24</v>
      </c>
      <c r="B34" s="37" t="s">
        <v>485</v>
      </c>
      <c r="C34" s="37" t="s">
        <v>486</v>
      </c>
      <c r="D34" s="38" t="s">
        <v>487</v>
      </c>
      <c r="E34" s="52">
        <v>30</v>
      </c>
      <c r="F34" s="52">
        <v>240</v>
      </c>
      <c r="G34" s="52"/>
      <c r="H34" s="52"/>
      <c r="I34" s="52"/>
      <c r="J34" s="53"/>
    </row>
    <row r="35" spans="1:10" s="32" customFormat="1" ht="30" customHeight="1" x14ac:dyDescent="0.25">
      <c r="A35" s="36">
        <v>25</v>
      </c>
      <c r="B35" s="37" t="s">
        <v>482</v>
      </c>
      <c r="C35" s="37" t="s">
        <v>483</v>
      </c>
      <c r="D35" s="38" t="s">
        <v>484</v>
      </c>
      <c r="E35" s="52">
        <v>35</v>
      </c>
      <c r="F35" s="52">
        <v>240</v>
      </c>
      <c r="G35" s="52">
        <v>11</v>
      </c>
      <c r="H35" s="52">
        <v>150</v>
      </c>
      <c r="I35" s="52"/>
      <c r="J35" s="53"/>
    </row>
    <row r="36" spans="1:10" s="32" customFormat="1" ht="30" customHeight="1" x14ac:dyDescent="0.25">
      <c r="A36" s="36">
        <v>26</v>
      </c>
      <c r="B36" s="37" t="s">
        <v>34</v>
      </c>
      <c r="C36" s="37" t="s">
        <v>35</v>
      </c>
      <c r="D36" s="38" t="s">
        <v>478</v>
      </c>
      <c r="E36" s="52">
        <v>10</v>
      </c>
      <c r="F36" s="52">
        <v>190</v>
      </c>
      <c r="G36" s="52"/>
      <c r="H36" s="52"/>
      <c r="I36" s="52"/>
      <c r="J36" s="53"/>
    </row>
    <row r="37" spans="1:10" s="32" customFormat="1" ht="15" customHeight="1" x14ac:dyDescent="0.25">
      <c r="A37" s="71" t="s">
        <v>36</v>
      </c>
      <c r="B37" s="72"/>
      <c r="C37" s="72"/>
      <c r="D37" s="72"/>
      <c r="E37" s="3">
        <f>SUM(E38:E44)</f>
        <v>295</v>
      </c>
      <c r="F37" s="3" t="s">
        <v>13</v>
      </c>
      <c r="G37" s="3">
        <f>SUM(G38:G44)</f>
        <v>30</v>
      </c>
      <c r="H37" s="3" t="s">
        <v>13</v>
      </c>
      <c r="I37" s="3">
        <f>SUM(I38:I44)</f>
        <v>3</v>
      </c>
      <c r="J37" s="4" t="s">
        <v>13</v>
      </c>
    </row>
    <row r="38" spans="1:10" s="32" customFormat="1" ht="30" customHeight="1" x14ac:dyDescent="0.25">
      <c r="A38" s="36">
        <v>27</v>
      </c>
      <c r="B38" s="68" t="s">
        <v>1737</v>
      </c>
      <c r="C38" s="37" t="s">
        <v>214</v>
      </c>
      <c r="D38" s="38" t="s">
        <v>1398</v>
      </c>
      <c r="E38" s="52">
        <v>30</v>
      </c>
      <c r="F38" s="52">
        <v>250</v>
      </c>
      <c r="G38" s="52"/>
      <c r="H38" s="52"/>
      <c r="I38" s="52"/>
      <c r="J38" s="53"/>
    </row>
    <row r="39" spans="1:10" s="32" customFormat="1" ht="30" customHeight="1" x14ac:dyDescent="0.25">
      <c r="A39" s="36">
        <v>28</v>
      </c>
      <c r="B39" s="68" t="s">
        <v>1738</v>
      </c>
      <c r="C39" s="37" t="s">
        <v>213</v>
      </c>
      <c r="D39" s="38" t="s">
        <v>1399</v>
      </c>
      <c r="E39" s="52">
        <v>30</v>
      </c>
      <c r="F39" s="52">
        <v>240</v>
      </c>
      <c r="G39" s="52">
        <v>30</v>
      </c>
      <c r="H39" s="52">
        <v>195</v>
      </c>
      <c r="I39" s="52"/>
      <c r="J39" s="53"/>
    </row>
    <row r="40" spans="1:10" s="32" customFormat="1" ht="30" customHeight="1" x14ac:dyDescent="0.25">
      <c r="A40" s="36">
        <v>29</v>
      </c>
      <c r="B40" s="68" t="s">
        <v>1739</v>
      </c>
      <c r="C40" s="37" t="s">
        <v>1401</v>
      </c>
      <c r="D40" s="38" t="s">
        <v>1405</v>
      </c>
      <c r="E40" s="52">
        <v>20</v>
      </c>
      <c r="F40" s="52">
        <v>280</v>
      </c>
      <c r="G40" s="52"/>
      <c r="H40" s="52"/>
      <c r="I40" s="52"/>
      <c r="J40" s="53"/>
    </row>
    <row r="41" spans="1:10" s="32" customFormat="1" ht="30" customHeight="1" x14ac:dyDescent="0.25">
      <c r="A41" s="36">
        <v>30</v>
      </c>
      <c r="B41" s="68" t="s">
        <v>1740</v>
      </c>
      <c r="C41" s="37" t="s">
        <v>1402</v>
      </c>
      <c r="D41" s="38" t="s">
        <v>1406</v>
      </c>
      <c r="E41" s="52">
        <v>30</v>
      </c>
      <c r="F41" s="52">
        <v>280</v>
      </c>
      <c r="G41" s="52"/>
      <c r="H41" s="52"/>
      <c r="I41" s="52">
        <v>3</v>
      </c>
      <c r="J41" s="53">
        <v>180</v>
      </c>
    </row>
    <row r="42" spans="1:10" s="32" customFormat="1" ht="30" customHeight="1" x14ac:dyDescent="0.25">
      <c r="A42" s="36">
        <v>31</v>
      </c>
      <c r="B42" s="68" t="s">
        <v>1741</v>
      </c>
      <c r="C42" s="37" t="s">
        <v>1404</v>
      </c>
      <c r="D42" s="38" t="s">
        <v>1407</v>
      </c>
      <c r="E42" s="52">
        <v>10</v>
      </c>
      <c r="F42" s="52">
        <v>260</v>
      </c>
      <c r="G42" s="52"/>
      <c r="H42" s="52"/>
      <c r="I42" s="52"/>
      <c r="J42" s="53"/>
    </row>
    <row r="43" spans="1:10" s="32" customFormat="1" ht="30" customHeight="1" x14ac:dyDescent="0.25">
      <c r="A43" s="36">
        <v>32</v>
      </c>
      <c r="B43" s="68" t="s">
        <v>1742</v>
      </c>
      <c r="C43" s="37" t="s">
        <v>1403</v>
      </c>
      <c r="D43" s="38" t="s">
        <v>1408</v>
      </c>
      <c r="E43" s="52">
        <v>36</v>
      </c>
      <c r="F43" s="52" t="s">
        <v>17</v>
      </c>
      <c r="G43" s="52"/>
      <c r="H43" s="52"/>
      <c r="I43" s="52"/>
      <c r="J43" s="53"/>
    </row>
    <row r="44" spans="1:10" s="32" customFormat="1" ht="30" customHeight="1" x14ac:dyDescent="0.25">
      <c r="A44" s="36">
        <v>33</v>
      </c>
      <c r="B44" s="68" t="s">
        <v>1743</v>
      </c>
      <c r="C44" s="37" t="s">
        <v>212</v>
      </c>
      <c r="D44" s="38" t="s">
        <v>1400</v>
      </c>
      <c r="E44" s="52">
        <v>139</v>
      </c>
      <c r="F44" s="52">
        <v>240</v>
      </c>
      <c r="G44" s="52"/>
      <c r="H44" s="52"/>
      <c r="I44" s="52"/>
      <c r="J44" s="53"/>
    </row>
    <row r="45" spans="1:10" s="32" customFormat="1" ht="15" customHeight="1" x14ac:dyDescent="0.25">
      <c r="A45" s="71" t="s">
        <v>37</v>
      </c>
      <c r="B45" s="72"/>
      <c r="C45" s="72"/>
      <c r="D45" s="72"/>
      <c r="E45" s="3">
        <f>SUM(E46:E48)</f>
        <v>75</v>
      </c>
      <c r="F45" s="3" t="s">
        <v>13</v>
      </c>
      <c r="G45" s="3">
        <f>SUM(G46:G48)</f>
        <v>0</v>
      </c>
      <c r="H45" s="3" t="s">
        <v>13</v>
      </c>
      <c r="I45" s="3">
        <f>SUM(I46:I48)</f>
        <v>0</v>
      </c>
      <c r="J45" s="4" t="s">
        <v>13</v>
      </c>
    </row>
    <row r="46" spans="1:10" s="32" customFormat="1" ht="30" customHeight="1" x14ac:dyDescent="0.25">
      <c r="A46" s="36">
        <v>34</v>
      </c>
      <c r="B46" s="37" t="s">
        <v>281</v>
      </c>
      <c r="C46" s="37" t="s">
        <v>282</v>
      </c>
      <c r="D46" s="38" t="s">
        <v>1459</v>
      </c>
      <c r="E46" s="52">
        <v>30</v>
      </c>
      <c r="F46" s="52">
        <v>280</v>
      </c>
      <c r="G46" s="52"/>
      <c r="H46" s="52"/>
      <c r="I46" s="52"/>
      <c r="J46" s="53"/>
    </row>
    <row r="47" spans="1:10" s="32" customFormat="1" ht="30" customHeight="1" x14ac:dyDescent="0.25">
      <c r="A47" s="36">
        <v>35</v>
      </c>
      <c r="B47" s="37" t="s">
        <v>257</v>
      </c>
      <c r="C47" s="37" t="s">
        <v>258</v>
      </c>
      <c r="D47" s="38" t="s">
        <v>1460</v>
      </c>
      <c r="E47" s="52">
        <v>5</v>
      </c>
      <c r="F47" s="52">
        <v>300</v>
      </c>
      <c r="G47" s="52"/>
      <c r="H47" s="52"/>
      <c r="I47" s="52"/>
      <c r="J47" s="53"/>
    </row>
    <row r="48" spans="1:10" s="32" customFormat="1" ht="30" customHeight="1" x14ac:dyDescent="0.25">
      <c r="A48" s="36">
        <v>36</v>
      </c>
      <c r="B48" s="37" t="s">
        <v>283</v>
      </c>
      <c r="C48" s="37" t="s">
        <v>284</v>
      </c>
      <c r="D48" s="38" t="s">
        <v>1461</v>
      </c>
      <c r="E48" s="52">
        <v>40</v>
      </c>
      <c r="F48" s="52">
        <v>300</v>
      </c>
      <c r="G48" s="52"/>
      <c r="H48" s="52"/>
      <c r="I48" s="52"/>
      <c r="J48" s="53"/>
    </row>
    <row r="49" spans="1:10" s="32" customFormat="1" ht="15" customHeight="1" x14ac:dyDescent="0.25">
      <c r="A49" s="71" t="s">
        <v>61</v>
      </c>
      <c r="B49" s="72"/>
      <c r="C49" s="72"/>
      <c r="D49" s="72"/>
      <c r="E49" s="3">
        <f>SUM(E50:E51)</f>
        <v>30</v>
      </c>
      <c r="F49" s="3" t="s">
        <v>13</v>
      </c>
      <c r="G49" s="3">
        <f>SUM(G50:G51)</f>
        <v>0</v>
      </c>
      <c r="H49" s="3" t="s">
        <v>13</v>
      </c>
      <c r="I49" s="3">
        <f>SUM(I50:I51)</f>
        <v>0</v>
      </c>
      <c r="J49" s="4" t="s">
        <v>13</v>
      </c>
    </row>
    <row r="50" spans="1:10" s="32" customFormat="1" ht="30" customHeight="1" x14ac:dyDescent="0.25">
      <c r="A50" s="36">
        <v>37</v>
      </c>
      <c r="B50" s="37" t="s">
        <v>1049</v>
      </c>
      <c r="C50" s="37" t="s">
        <v>1050</v>
      </c>
      <c r="D50" s="38" t="s">
        <v>1053</v>
      </c>
      <c r="E50" s="52">
        <v>15</v>
      </c>
      <c r="F50" s="52" t="s">
        <v>17</v>
      </c>
      <c r="G50" s="52"/>
      <c r="H50" s="52"/>
      <c r="I50" s="52"/>
      <c r="J50" s="53"/>
    </row>
    <row r="51" spans="1:10" s="32" customFormat="1" ht="30" customHeight="1" x14ac:dyDescent="0.25">
      <c r="A51" s="36">
        <v>38</v>
      </c>
      <c r="B51" s="37" t="s">
        <v>1051</v>
      </c>
      <c r="C51" s="37" t="s">
        <v>1052</v>
      </c>
      <c r="D51" s="38" t="s">
        <v>1054</v>
      </c>
      <c r="E51" s="52">
        <v>15</v>
      </c>
      <c r="F51" s="52" t="s">
        <v>17</v>
      </c>
      <c r="G51" s="52"/>
      <c r="H51" s="52"/>
      <c r="I51" s="52"/>
      <c r="J51" s="53"/>
    </row>
    <row r="52" spans="1:10" s="32" customFormat="1" ht="15" customHeight="1" x14ac:dyDescent="0.25">
      <c r="A52" s="71" t="s">
        <v>1115</v>
      </c>
      <c r="B52" s="72"/>
      <c r="C52" s="72"/>
      <c r="D52" s="72"/>
      <c r="E52" s="3">
        <f>SUM(E53:E55)</f>
        <v>180</v>
      </c>
      <c r="F52" s="3" t="s">
        <v>13</v>
      </c>
      <c r="G52" s="3">
        <f>SUM(G53:G55)</f>
        <v>0</v>
      </c>
      <c r="H52" s="3" t="s">
        <v>13</v>
      </c>
      <c r="I52" s="3">
        <f>SUM(I53:I55)</f>
        <v>3</v>
      </c>
      <c r="J52" s="4" t="s">
        <v>13</v>
      </c>
    </row>
    <row r="53" spans="1:10" s="32" customFormat="1" ht="30" customHeight="1" x14ac:dyDescent="0.25">
      <c r="A53" s="36">
        <v>39</v>
      </c>
      <c r="B53" s="37" t="s">
        <v>1121</v>
      </c>
      <c r="C53" s="37" t="s">
        <v>1122</v>
      </c>
      <c r="D53" s="38" t="s">
        <v>1126</v>
      </c>
      <c r="E53" s="52">
        <v>100</v>
      </c>
      <c r="F53" s="52" t="s">
        <v>17</v>
      </c>
      <c r="G53" s="52"/>
      <c r="H53" s="52"/>
      <c r="I53" s="52">
        <v>2</v>
      </c>
      <c r="J53" s="53" t="s">
        <v>17</v>
      </c>
    </row>
    <row r="54" spans="1:10" s="32" customFormat="1" ht="30" customHeight="1" x14ac:dyDescent="0.25">
      <c r="A54" s="36">
        <v>40</v>
      </c>
      <c r="B54" s="37" t="s">
        <v>1123</v>
      </c>
      <c r="C54" s="37" t="s">
        <v>1116</v>
      </c>
      <c r="D54" s="38" t="s">
        <v>1117</v>
      </c>
      <c r="E54" s="52">
        <v>45</v>
      </c>
      <c r="F54" s="52" t="s">
        <v>17</v>
      </c>
      <c r="G54" s="52"/>
      <c r="H54" s="52"/>
      <c r="I54" s="52">
        <v>1</v>
      </c>
      <c r="J54" s="53" t="s">
        <v>17</v>
      </c>
    </row>
    <row r="55" spans="1:10" s="32" customFormat="1" ht="30" customHeight="1" x14ac:dyDescent="0.25">
      <c r="A55" s="36">
        <v>41</v>
      </c>
      <c r="B55" s="37" t="s">
        <v>1124</v>
      </c>
      <c r="C55" s="37" t="s">
        <v>1125</v>
      </c>
      <c r="D55" s="38" t="s">
        <v>1127</v>
      </c>
      <c r="E55" s="52">
        <v>35</v>
      </c>
      <c r="F55" s="52" t="s">
        <v>17</v>
      </c>
      <c r="G55" s="52"/>
      <c r="H55" s="52"/>
      <c r="I55" s="52"/>
      <c r="J55" s="53"/>
    </row>
    <row r="56" spans="1:10" s="32" customFormat="1" ht="15" customHeight="1" x14ac:dyDescent="0.25">
      <c r="A56" s="71" t="s">
        <v>16</v>
      </c>
      <c r="B56" s="72"/>
      <c r="C56" s="72"/>
      <c r="D56" s="72"/>
      <c r="E56" s="3">
        <f>SUM(E57:E58)</f>
        <v>70</v>
      </c>
      <c r="F56" s="3" t="s">
        <v>13</v>
      </c>
      <c r="G56" s="3">
        <f>SUM(G57:G58)</f>
        <v>0</v>
      </c>
      <c r="H56" s="3" t="s">
        <v>13</v>
      </c>
      <c r="I56" s="3">
        <f>SUM(I57:I58)</f>
        <v>0</v>
      </c>
      <c r="J56" s="4" t="s">
        <v>13</v>
      </c>
    </row>
    <row r="57" spans="1:10" s="32" customFormat="1" ht="30" customHeight="1" x14ac:dyDescent="0.25">
      <c r="A57" s="36">
        <v>42</v>
      </c>
      <c r="B57" s="37" t="s">
        <v>1613</v>
      </c>
      <c r="C57" s="37" t="s">
        <v>1614</v>
      </c>
      <c r="D57" s="38" t="s">
        <v>1616</v>
      </c>
      <c r="E57" s="52">
        <v>50</v>
      </c>
      <c r="F57" s="52" t="s">
        <v>17</v>
      </c>
      <c r="G57" s="52"/>
      <c r="H57" s="52"/>
      <c r="I57" s="52"/>
      <c r="J57" s="53"/>
    </row>
    <row r="58" spans="1:10" s="32" customFormat="1" ht="30" customHeight="1" thickBot="1" x14ac:dyDescent="0.3">
      <c r="A58" s="40">
        <v>43</v>
      </c>
      <c r="B58" s="41" t="s">
        <v>1625</v>
      </c>
      <c r="C58" s="41" t="s">
        <v>1624</v>
      </c>
      <c r="D58" s="42" t="s">
        <v>1623</v>
      </c>
      <c r="E58" s="56">
        <v>20</v>
      </c>
      <c r="F58" s="56" t="s">
        <v>17</v>
      </c>
      <c r="G58" s="56"/>
      <c r="H58" s="56"/>
      <c r="I58" s="56"/>
      <c r="J58" s="57"/>
    </row>
  </sheetData>
  <mergeCells count="21">
    <mergeCell ref="A6:D6"/>
    <mergeCell ref="A7:D7"/>
    <mergeCell ref="A23:D23"/>
    <mergeCell ref="A13:D13"/>
    <mergeCell ref="A16:D16"/>
    <mergeCell ref="A56:D56"/>
    <mergeCell ref="A1:J1"/>
    <mergeCell ref="A2:J2"/>
    <mergeCell ref="A3:A5"/>
    <mergeCell ref="B3:D3"/>
    <mergeCell ref="E3:J3"/>
    <mergeCell ref="B4:B5"/>
    <mergeCell ref="C4:C5"/>
    <mergeCell ref="D4:D5"/>
    <mergeCell ref="E4:F4"/>
    <mergeCell ref="G4:H4"/>
    <mergeCell ref="A52:D52"/>
    <mergeCell ref="A49:D49"/>
    <mergeCell ref="A37:D37"/>
    <mergeCell ref="A45:D45"/>
    <mergeCell ref="I4:J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4"/>
  <sheetViews>
    <sheetView topLeftCell="A88" workbookViewId="0">
      <selection activeCell="P11" sqref="P11"/>
    </sheetView>
  </sheetViews>
  <sheetFormatPr defaultRowHeight="15" x14ac:dyDescent="0.25"/>
  <cols>
    <col min="1" max="1" width="4.5703125" customWidth="1"/>
    <col min="2" max="2" width="31.85546875" bestFit="1" customWidth="1"/>
    <col min="3" max="3" width="20.28515625" customWidth="1"/>
    <col min="4" max="4" width="17.5703125" customWidth="1"/>
    <col min="5" max="5" width="10.42578125" bestFit="1" customWidth="1"/>
    <col min="6" max="6" width="11.5703125" bestFit="1" customWidth="1"/>
    <col min="7" max="7" width="10.42578125" bestFit="1" customWidth="1"/>
    <col min="8" max="8" width="13.140625" customWidth="1"/>
    <col min="9" max="9" width="10.42578125" bestFit="1" customWidth="1"/>
    <col min="10" max="10" width="11.5703125" bestFit="1" customWidth="1"/>
    <col min="11" max="11" width="9.7109375" customWidth="1"/>
  </cols>
  <sheetData>
    <row r="1" spans="1:10" ht="39.75" customHeight="1" x14ac:dyDescent="0.25">
      <c r="A1" s="73" t="s">
        <v>468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9.5" thickBot="1" x14ac:dyDescent="0.35">
      <c r="A2" s="102" t="s">
        <v>1711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x14ac:dyDescent="0.25">
      <c r="A3" s="75" t="s">
        <v>1</v>
      </c>
      <c r="B3" s="78" t="s">
        <v>2</v>
      </c>
      <c r="C3" s="78"/>
      <c r="D3" s="79"/>
      <c r="E3" s="80" t="s">
        <v>3</v>
      </c>
      <c r="F3" s="78"/>
      <c r="G3" s="78"/>
      <c r="H3" s="78"/>
      <c r="I3" s="78"/>
      <c r="J3" s="79"/>
    </row>
    <row r="4" spans="1:10" x14ac:dyDescent="0.25">
      <c r="A4" s="76"/>
      <c r="B4" s="81" t="s">
        <v>4</v>
      </c>
      <c r="C4" s="81" t="s">
        <v>5</v>
      </c>
      <c r="D4" s="83" t="s">
        <v>6</v>
      </c>
      <c r="E4" s="85" t="s">
        <v>7</v>
      </c>
      <c r="F4" s="81"/>
      <c r="G4" s="81" t="s">
        <v>8</v>
      </c>
      <c r="H4" s="81"/>
      <c r="I4" s="81" t="s">
        <v>9</v>
      </c>
      <c r="J4" s="83"/>
    </row>
    <row r="5" spans="1:10" ht="45.75" thickBot="1" x14ac:dyDescent="0.3">
      <c r="A5" s="77"/>
      <c r="B5" s="82"/>
      <c r="C5" s="82"/>
      <c r="D5" s="84"/>
      <c r="E5" s="26" t="s">
        <v>10</v>
      </c>
      <c r="F5" s="27" t="s">
        <v>11</v>
      </c>
      <c r="G5" s="27" t="s">
        <v>10</v>
      </c>
      <c r="H5" s="27" t="s">
        <v>11</v>
      </c>
      <c r="I5" s="27" t="s">
        <v>10</v>
      </c>
      <c r="J5" s="28" t="s">
        <v>11</v>
      </c>
    </row>
    <row r="6" spans="1:10" ht="15" customHeight="1" x14ac:dyDescent="0.25">
      <c r="A6" s="88" t="s">
        <v>12</v>
      </c>
      <c r="B6" s="89"/>
      <c r="C6" s="89"/>
      <c r="D6" s="89"/>
      <c r="E6" s="1">
        <f>E7+E37+E44+E48+E50+E53+E78+E83+E88+E92+E106+E110+E114+E119+E122+E142+E153+E155+E158+E163+E165+E170+E176+E180+E186+E193+E227+E229+E231+E259+E268+E270+E274+E279+E283+E303+E305+E307+E331+E333</f>
        <v>12037</v>
      </c>
      <c r="F6" s="1" t="s">
        <v>13</v>
      </c>
      <c r="G6" s="1">
        <f>G7+G37+G44+G48+G50+G53+G78+G83+G88+G92+G106+G110+G114+G119+G122+G142+G153+G155+G158+G163+G165+G170+G176+G180+G186+G193+G227+G229+G231+G259+G268+G270+G274+G279+G283+G303+G305+G307+G331+G333</f>
        <v>2673</v>
      </c>
      <c r="H6" s="1" t="s">
        <v>13</v>
      </c>
      <c r="I6" s="1">
        <f>I7+I37+I44+I48+I50+I53+I78+I83+I88+I92+I106+I110+I114+I119+I122+I142+I153+I155+I158+I163+I165+I170+I176+I180+I186+I193+I227+I229+I231+I259+I268+I270+I274+I279+I283+I303+I305+I307+I331+I333</f>
        <v>574</v>
      </c>
      <c r="J6" s="2" t="s">
        <v>13</v>
      </c>
    </row>
    <row r="7" spans="1:10" s="32" customFormat="1" ht="15" customHeight="1" x14ac:dyDescent="0.25">
      <c r="A7" s="71" t="s">
        <v>1462</v>
      </c>
      <c r="B7" s="72"/>
      <c r="C7" s="72"/>
      <c r="D7" s="72"/>
      <c r="E7" s="3">
        <f>SUM(E8:E36)</f>
        <v>1372</v>
      </c>
      <c r="F7" s="3" t="s">
        <v>13</v>
      </c>
      <c r="G7" s="3">
        <f>SUM(G8:G36)</f>
        <v>50</v>
      </c>
      <c r="H7" s="3" t="s">
        <v>13</v>
      </c>
      <c r="I7" s="3">
        <f>SUM(I8:I36)</f>
        <v>0</v>
      </c>
      <c r="J7" s="4"/>
    </row>
    <row r="8" spans="1:10" s="32" customFormat="1" ht="30" customHeight="1" x14ac:dyDescent="0.25">
      <c r="A8" s="36">
        <v>1</v>
      </c>
      <c r="B8" s="37" t="s">
        <v>1487</v>
      </c>
      <c r="C8" s="37" t="s">
        <v>1488</v>
      </c>
      <c r="D8" s="38" t="s">
        <v>1661</v>
      </c>
      <c r="E8" s="52">
        <v>100</v>
      </c>
      <c r="F8" s="52">
        <v>300</v>
      </c>
      <c r="G8" s="52"/>
      <c r="H8" s="52"/>
      <c r="I8" s="52"/>
      <c r="J8" s="53"/>
    </row>
    <row r="9" spans="1:10" s="32" customFormat="1" ht="30" customHeight="1" x14ac:dyDescent="0.25">
      <c r="A9" s="36">
        <v>2</v>
      </c>
      <c r="B9" s="37" t="s">
        <v>1489</v>
      </c>
      <c r="C9" s="37" t="s">
        <v>1490</v>
      </c>
      <c r="D9" s="38" t="s">
        <v>1662</v>
      </c>
      <c r="E9" s="52">
        <v>50</v>
      </c>
      <c r="F9" s="52">
        <v>270</v>
      </c>
      <c r="G9" s="52"/>
      <c r="H9" s="52"/>
      <c r="I9" s="52"/>
      <c r="J9" s="53"/>
    </row>
    <row r="10" spans="1:10" s="32" customFormat="1" ht="30" customHeight="1" x14ac:dyDescent="0.25">
      <c r="A10" s="36">
        <v>3</v>
      </c>
      <c r="B10" s="37" t="s">
        <v>1491</v>
      </c>
      <c r="C10" s="37" t="s">
        <v>1492</v>
      </c>
      <c r="D10" s="38" t="s">
        <v>1663</v>
      </c>
      <c r="E10" s="52"/>
      <c r="F10" s="52"/>
      <c r="G10" s="52">
        <v>50</v>
      </c>
      <c r="H10" s="52">
        <v>185</v>
      </c>
      <c r="I10" s="52"/>
      <c r="J10" s="53"/>
    </row>
    <row r="11" spans="1:10" s="32" customFormat="1" ht="30" customHeight="1" x14ac:dyDescent="0.25">
      <c r="A11" s="36">
        <v>4</v>
      </c>
      <c r="B11" s="37" t="s">
        <v>1493</v>
      </c>
      <c r="C11" s="37" t="s">
        <v>1494</v>
      </c>
      <c r="D11" s="38" t="s">
        <v>1664</v>
      </c>
      <c r="E11" s="52">
        <v>70</v>
      </c>
      <c r="F11" s="52">
        <v>280</v>
      </c>
      <c r="G11" s="52"/>
      <c r="H11" s="52"/>
      <c r="I11" s="52"/>
      <c r="J11" s="53"/>
    </row>
    <row r="12" spans="1:10" s="32" customFormat="1" ht="30" customHeight="1" x14ac:dyDescent="0.25">
      <c r="A12" s="36">
        <v>5</v>
      </c>
      <c r="B12" s="37" t="s">
        <v>1495</v>
      </c>
      <c r="C12" s="37" t="s">
        <v>1496</v>
      </c>
      <c r="D12" s="38" t="s">
        <v>1665</v>
      </c>
      <c r="E12" s="52">
        <v>50</v>
      </c>
      <c r="F12" s="52">
        <v>270</v>
      </c>
      <c r="G12" s="52"/>
      <c r="H12" s="52"/>
      <c r="I12" s="52"/>
      <c r="J12" s="53"/>
    </row>
    <row r="13" spans="1:10" s="32" customFormat="1" ht="30" customHeight="1" x14ac:dyDescent="0.25">
      <c r="A13" s="36">
        <v>6</v>
      </c>
      <c r="B13" s="37" t="s">
        <v>1497</v>
      </c>
      <c r="C13" s="37" t="s">
        <v>1498</v>
      </c>
      <c r="D13" s="38" t="s">
        <v>1666</v>
      </c>
      <c r="E13" s="52">
        <v>15</v>
      </c>
      <c r="F13" s="52">
        <v>260</v>
      </c>
      <c r="G13" s="52"/>
      <c r="H13" s="52"/>
      <c r="I13" s="52"/>
      <c r="J13" s="53"/>
    </row>
    <row r="14" spans="1:10" s="32" customFormat="1" ht="30" customHeight="1" x14ac:dyDescent="0.25">
      <c r="A14" s="36">
        <v>7</v>
      </c>
      <c r="B14" s="37" t="s">
        <v>1499</v>
      </c>
      <c r="C14" s="37" t="s">
        <v>1500</v>
      </c>
      <c r="D14" s="38" t="s">
        <v>1667</v>
      </c>
      <c r="E14" s="52">
        <v>50</v>
      </c>
      <c r="F14" s="52">
        <v>250</v>
      </c>
      <c r="G14" s="52"/>
      <c r="H14" s="52"/>
      <c r="I14" s="52"/>
      <c r="J14" s="53"/>
    </row>
    <row r="15" spans="1:10" s="32" customFormat="1" ht="30" customHeight="1" x14ac:dyDescent="0.25">
      <c r="A15" s="36">
        <v>8</v>
      </c>
      <c r="B15" s="37" t="s">
        <v>1501</v>
      </c>
      <c r="C15" s="37" t="s">
        <v>1502</v>
      </c>
      <c r="D15" s="38" t="s">
        <v>1668</v>
      </c>
      <c r="E15" s="52">
        <v>41</v>
      </c>
      <c r="F15" s="52">
        <v>270</v>
      </c>
      <c r="G15" s="52"/>
      <c r="H15" s="52"/>
      <c r="I15" s="52"/>
      <c r="J15" s="53"/>
    </row>
    <row r="16" spans="1:10" s="32" customFormat="1" ht="30" customHeight="1" x14ac:dyDescent="0.25">
      <c r="A16" s="36">
        <v>9</v>
      </c>
      <c r="B16" s="37" t="s">
        <v>1503</v>
      </c>
      <c r="C16" s="37" t="s">
        <v>1504</v>
      </c>
      <c r="D16" s="38" t="s">
        <v>1669</v>
      </c>
      <c r="E16" s="52">
        <v>50</v>
      </c>
      <c r="F16" s="52">
        <v>270</v>
      </c>
      <c r="G16" s="52"/>
      <c r="H16" s="52"/>
      <c r="I16" s="52"/>
      <c r="J16" s="53"/>
    </row>
    <row r="17" spans="1:10" s="32" customFormat="1" ht="30" customHeight="1" x14ac:dyDescent="0.25">
      <c r="A17" s="36">
        <v>10</v>
      </c>
      <c r="B17" s="37" t="s">
        <v>1505</v>
      </c>
      <c r="C17" s="37" t="s">
        <v>1506</v>
      </c>
      <c r="D17" s="38" t="s">
        <v>1670</v>
      </c>
      <c r="E17" s="52">
        <v>50</v>
      </c>
      <c r="F17" s="52">
        <v>270</v>
      </c>
      <c r="G17" s="52"/>
      <c r="H17" s="52"/>
      <c r="I17" s="52"/>
      <c r="J17" s="53"/>
    </row>
    <row r="18" spans="1:10" s="32" customFormat="1" ht="30" customHeight="1" x14ac:dyDescent="0.25">
      <c r="A18" s="36">
        <v>11</v>
      </c>
      <c r="B18" s="37" t="s">
        <v>1507</v>
      </c>
      <c r="C18" s="37" t="s">
        <v>1508</v>
      </c>
      <c r="D18" s="38" t="s">
        <v>1671</v>
      </c>
      <c r="E18" s="52">
        <v>40</v>
      </c>
      <c r="F18" s="52">
        <v>270</v>
      </c>
      <c r="G18" s="52"/>
      <c r="H18" s="52"/>
      <c r="I18" s="52"/>
      <c r="J18" s="53"/>
    </row>
    <row r="19" spans="1:10" s="32" customFormat="1" ht="30" customHeight="1" x14ac:dyDescent="0.25">
      <c r="A19" s="36">
        <v>12</v>
      </c>
      <c r="B19" s="37" t="s">
        <v>1509</v>
      </c>
      <c r="C19" s="37" t="s">
        <v>1510</v>
      </c>
      <c r="D19" s="38" t="s">
        <v>1672</v>
      </c>
      <c r="E19" s="52">
        <v>60</v>
      </c>
      <c r="F19" s="52">
        <v>250</v>
      </c>
      <c r="G19" s="52"/>
      <c r="H19" s="52"/>
      <c r="I19" s="52"/>
      <c r="J19" s="53"/>
    </row>
    <row r="20" spans="1:10" s="32" customFormat="1" ht="30" customHeight="1" x14ac:dyDescent="0.25">
      <c r="A20" s="36">
        <v>13</v>
      </c>
      <c r="B20" s="37" t="s">
        <v>1511</v>
      </c>
      <c r="C20" s="37" t="s">
        <v>1512</v>
      </c>
      <c r="D20" s="38" t="s">
        <v>1673</v>
      </c>
      <c r="E20" s="52">
        <v>70</v>
      </c>
      <c r="F20" s="52">
        <v>250</v>
      </c>
      <c r="G20" s="52"/>
      <c r="H20" s="52"/>
      <c r="I20" s="52"/>
      <c r="J20" s="53"/>
    </row>
    <row r="21" spans="1:10" s="32" customFormat="1" ht="30" customHeight="1" x14ac:dyDescent="0.25">
      <c r="A21" s="36">
        <v>14</v>
      </c>
      <c r="B21" s="37" t="s">
        <v>1513</v>
      </c>
      <c r="C21" s="37" t="s">
        <v>1514</v>
      </c>
      <c r="D21" s="38" t="s">
        <v>1674</v>
      </c>
      <c r="E21" s="52">
        <v>20</v>
      </c>
      <c r="F21" s="52">
        <v>260</v>
      </c>
      <c r="G21" s="52"/>
      <c r="H21" s="52"/>
      <c r="I21" s="52"/>
      <c r="J21" s="53"/>
    </row>
    <row r="22" spans="1:10" s="32" customFormat="1" ht="30" customHeight="1" x14ac:dyDescent="0.25">
      <c r="A22" s="36">
        <v>15</v>
      </c>
      <c r="B22" s="37" t="s">
        <v>1515</v>
      </c>
      <c r="C22" s="37" t="s">
        <v>1516</v>
      </c>
      <c r="D22" s="38" t="s">
        <v>1675</v>
      </c>
      <c r="E22" s="52">
        <v>70</v>
      </c>
      <c r="F22" s="52">
        <v>250</v>
      </c>
      <c r="G22" s="52"/>
      <c r="H22" s="52"/>
      <c r="I22" s="52"/>
      <c r="J22" s="53"/>
    </row>
    <row r="23" spans="1:10" s="32" customFormat="1" ht="30" customHeight="1" x14ac:dyDescent="0.25">
      <c r="A23" s="36">
        <v>16</v>
      </c>
      <c r="B23" s="37" t="s">
        <v>1517</v>
      </c>
      <c r="C23" s="37" t="s">
        <v>1518</v>
      </c>
      <c r="D23" s="38" t="s">
        <v>1676</v>
      </c>
      <c r="E23" s="52">
        <v>51</v>
      </c>
      <c r="F23" s="52">
        <v>270</v>
      </c>
      <c r="G23" s="52"/>
      <c r="H23" s="52"/>
      <c r="I23" s="52"/>
      <c r="J23" s="53"/>
    </row>
    <row r="24" spans="1:10" s="32" customFormat="1" ht="30" customHeight="1" x14ac:dyDescent="0.25">
      <c r="A24" s="36">
        <v>17</v>
      </c>
      <c r="B24" s="37" t="s">
        <v>1519</v>
      </c>
      <c r="C24" s="37" t="s">
        <v>1520</v>
      </c>
      <c r="D24" s="38" t="s">
        <v>1677</v>
      </c>
      <c r="E24" s="52">
        <v>80</v>
      </c>
      <c r="F24" s="52">
        <v>260</v>
      </c>
      <c r="G24" s="52"/>
      <c r="H24" s="52"/>
      <c r="I24" s="52"/>
      <c r="J24" s="53"/>
    </row>
    <row r="25" spans="1:10" s="32" customFormat="1" ht="30" customHeight="1" x14ac:dyDescent="0.25">
      <c r="A25" s="36">
        <v>18</v>
      </c>
      <c r="B25" s="37" t="s">
        <v>1521</v>
      </c>
      <c r="C25" s="37" t="s">
        <v>1522</v>
      </c>
      <c r="D25" s="38" t="s">
        <v>1678</v>
      </c>
      <c r="E25" s="52">
        <v>50</v>
      </c>
      <c r="F25" s="52">
        <v>260</v>
      </c>
      <c r="G25" s="52"/>
      <c r="H25" s="52"/>
      <c r="I25" s="52"/>
      <c r="J25" s="53"/>
    </row>
    <row r="26" spans="1:10" s="32" customFormat="1" ht="30" customHeight="1" x14ac:dyDescent="0.25">
      <c r="A26" s="36">
        <v>19</v>
      </c>
      <c r="B26" s="37" t="s">
        <v>1523</v>
      </c>
      <c r="C26" s="37" t="s">
        <v>1524</v>
      </c>
      <c r="D26" s="38" t="s">
        <v>1679</v>
      </c>
      <c r="E26" s="52">
        <v>55</v>
      </c>
      <c r="F26" s="52">
        <v>240</v>
      </c>
      <c r="G26" s="52"/>
      <c r="H26" s="52"/>
      <c r="I26" s="52"/>
      <c r="J26" s="53"/>
    </row>
    <row r="27" spans="1:10" s="32" customFormat="1" ht="30" customHeight="1" x14ac:dyDescent="0.25">
      <c r="A27" s="36">
        <v>20</v>
      </c>
      <c r="B27" s="37" t="s">
        <v>1525</v>
      </c>
      <c r="C27" s="37" t="s">
        <v>1526</v>
      </c>
      <c r="D27" s="38" t="s">
        <v>1680</v>
      </c>
      <c r="E27" s="52">
        <v>35</v>
      </c>
      <c r="F27" s="52">
        <v>270</v>
      </c>
      <c r="G27" s="52"/>
      <c r="H27" s="52"/>
      <c r="I27" s="52"/>
      <c r="J27" s="53"/>
    </row>
    <row r="28" spans="1:10" s="32" customFormat="1" ht="30" customHeight="1" x14ac:dyDescent="0.25">
      <c r="A28" s="36">
        <v>21</v>
      </c>
      <c r="B28" s="37" t="s">
        <v>1527</v>
      </c>
      <c r="C28" s="37" t="s">
        <v>1528</v>
      </c>
      <c r="D28" s="38" t="s">
        <v>1681</v>
      </c>
      <c r="E28" s="52">
        <v>35</v>
      </c>
      <c r="F28" s="52">
        <v>250</v>
      </c>
      <c r="G28" s="52"/>
      <c r="H28" s="52"/>
      <c r="I28" s="52"/>
      <c r="J28" s="53"/>
    </row>
    <row r="29" spans="1:10" s="32" customFormat="1" ht="30" customHeight="1" x14ac:dyDescent="0.25">
      <c r="A29" s="36">
        <v>22</v>
      </c>
      <c r="B29" s="37" t="s">
        <v>1529</v>
      </c>
      <c r="C29" s="37" t="s">
        <v>1530</v>
      </c>
      <c r="D29" s="38" t="s">
        <v>1682</v>
      </c>
      <c r="E29" s="52">
        <v>30</v>
      </c>
      <c r="F29" s="52">
        <v>250</v>
      </c>
      <c r="G29" s="52"/>
      <c r="H29" s="52"/>
      <c r="I29" s="52"/>
      <c r="J29" s="53"/>
    </row>
    <row r="30" spans="1:10" s="32" customFormat="1" ht="30" customHeight="1" x14ac:dyDescent="0.25">
      <c r="A30" s="36">
        <v>23</v>
      </c>
      <c r="B30" s="37" t="s">
        <v>1531</v>
      </c>
      <c r="C30" s="37" t="s">
        <v>1532</v>
      </c>
      <c r="D30" s="38" t="s">
        <v>1683</v>
      </c>
      <c r="E30" s="52">
        <v>40</v>
      </c>
      <c r="F30" s="52">
        <v>220</v>
      </c>
      <c r="G30" s="52"/>
      <c r="H30" s="52"/>
      <c r="I30" s="52"/>
      <c r="J30" s="53"/>
    </row>
    <row r="31" spans="1:10" s="32" customFormat="1" ht="30" customHeight="1" x14ac:dyDescent="0.25">
      <c r="A31" s="36">
        <v>24</v>
      </c>
      <c r="B31" s="37" t="s">
        <v>1533</v>
      </c>
      <c r="C31" s="37" t="s">
        <v>1534</v>
      </c>
      <c r="D31" s="38" t="s">
        <v>1684</v>
      </c>
      <c r="E31" s="52">
        <v>30</v>
      </c>
      <c r="F31" s="52">
        <v>250</v>
      </c>
      <c r="G31" s="52"/>
      <c r="H31" s="52"/>
      <c r="I31" s="52"/>
      <c r="J31" s="53"/>
    </row>
    <row r="32" spans="1:10" s="32" customFormat="1" ht="30" customHeight="1" x14ac:dyDescent="0.25">
      <c r="A32" s="36">
        <v>25</v>
      </c>
      <c r="B32" s="37" t="s">
        <v>1535</v>
      </c>
      <c r="C32" s="37" t="s">
        <v>1536</v>
      </c>
      <c r="D32" s="38" t="s">
        <v>1685</v>
      </c>
      <c r="E32" s="52">
        <v>15</v>
      </c>
      <c r="F32" s="52">
        <v>250</v>
      </c>
      <c r="G32" s="52"/>
      <c r="H32" s="52"/>
      <c r="I32" s="52"/>
      <c r="J32" s="53"/>
    </row>
    <row r="33" spans="1:10" s="32" customFormat="1" ht="30" customHeight="1" x14ac:dyDescent="0.25">
      <c r="A33" s="36">
        <v>26</v>
      </c>
      <c r="B33" s="37" t="s">
        <v>1537</v>
      </c>
      <c r="C33" s="37" t="s">
        <v>1538</v>
      </c>
      <c r="D33" s="38" t="s">
        <v>1686</v>
      </c>
      <c r="E33" s="52">
        <v>50</v>
      </c>
      <c r="F33" s="52">
        <v>280</v>
      </c>
      <c r="G33" s="52"/>
      <c r="H33" s="52"/>
      <c r="I33" s="52"/>
      <c r="J33" s="53"/>
    </row>
    <row r="34" spans="1:10" s="32" customFormat="1" ht="30" customHeight="1" x14ac:dyDescent="0.25">
      <c r="A34" s="36">
        <v>27</v>
      </c>
      <c r="B34" s="37" t="s">
        <v>1539</v>
      </c>
      <c r="C34" s="37" t="s">
        <v>1540</v>
      </c>
      <c r="D34" s="38" t="s">
        <v>1687</v>
      </c>
      <c r="E34" s="52">
        <v>40</v>
      </c>
      <c r="F34" s="52">
        <v>280</v>
      </c>
      <c r="G34" s="52"/>
      <c r="H34" s="52"/>
      <c r="I34" s="52"/>
      <c r="J34" s="53"/>
    </row>
    <row r="35" spans="1:10" s="32" customFormat="1" ht="30" customHeight="1" x14ac:dyDescent="0.25">
      <c r="A35" s="36">
        <v>28</v>
      </c>
      <c r="B35" s="37" t="s">
        <v>1541</v>
      </c>
      <c r="C35" s="37" t="s">
        <v>1542</v>
      </c>
      <c r="D35" s="38" t="s">
        <v>1688</v>
      </c>
      <c r="E35" s="52">
        <v>56</v>
      </c>
      <c r="F35" s="52">
        <v>280</v>
      </c>
      <c r="G35" s="52"/>
      <c r="H35" s="52"/>
      <c r="I35" s="52"/>
      <c r="J35" s="53"/>
    </row>
    <row r="36" spans="1:10" s="32" customFormat="1" ht="30" customHeight="1" x14ac:dyDescent="0.25">
      <c r="A36" s="36">
        <v>29</v>
      </c>
      <c r="B36" s="37" t="s">
        <v>1543</v>
      </c>
      <c r="C36" s="37" t="s">
        <v>1544</v>
      </c>
      <c r="D36" s="38" t="s">
        <v>1689</v>
      </c>
      <c r="E36" s="52">
        <v>69</v>
      </c>
      <c r="F36" s="52">
        <v>260</v>
      </c>
      <c r="G36" s="52"/>
      <c r="H36" s="52"/>
      <c r="I36" s="52"/>
      <c r="J36" s="53"/>
    </row>
    <row r="37" spans="1:10" s="32" customFormat="1" ht="15" customHeight="1" x14ac:dyDescent="0.25">
      <c r="A37" s="71" t="s">
        <v>837</v>
      </c>
      <c r="B37" s="72"/>
      <c r="C37" s="72"/>
      <c r="D37" s="72"/>
      <c r="E37" s="3">
        <f>SUM(E38:E43)</f>
        <v>290</v>
      </c>
      <c r="F37" s="3" t="s">
        <v>13</v>
      </c>
      <c r="G37" s="3">
        <f>SUM(G38:G43)</f>
        <v>75</v>
      </c>
      <c r="H37" s="3" t="s">
        <v>13</v>
      </c>
      <c r="I37" s="3">
        <f>SUM(I38:I43)</f>
        <v>12</v>
      </c>
      <c r="J37" s="4" t="s">
        <v>13</v>
      </c>
    </row>
    <row r="38" spans="1:10" s="32" customFormat="1" ht="30" customHeight="1" x14ac:dyDescent="0.25">
      <c r="A38" s="36">
        <v>30</v>
      </c>
      <c r="B38" s="37" t="s">
        <v>841</v>
      </c>
      <c r="C38" s="37" t="s">
        <v>842</v>
      </c>
      <c r="D38" s="38" t="s">
        <v>851</v>
      </c>
      <c r="E38" s="52">
        <v>20</v>
      </c>
      <c r="F38" s="52">
        <v>280</v>
      </c>
      <c r="G38" s="52">
        <v>30</v>
      </c>
      <c r="H38" s="52">
        <v>230</v>
      </c>
      <c r="I38" s="52">
        <v>12</v>
      </c>
      <c r="J38" s="53">
        <v>110</v>
      </c>
    </row>
    <row r="39" spans="1:10" s="32" customFormat="1" ht="30" customHeight="1" x14ac:dyDescent="0.25">
      <c r="A39" s="36">
        <v>31</v>
      </c>
      <c r="B39" s="37" t="s">
        <v>843</v>
      </c>
      <c r="C39" s="37" t="s">
        <v>844</v>
      </c>
      <c r="D39" s="38" t="s">
        <v>852</v>
      </c>
      <c r="E39" s="52"/>
      <c r="F39" s="52"/>
      <c r="G39" s="52">
        <v>12</v>
      </c>
      <c r="H39" s="52" t="s">
        <v>17</v>
      </c>
      <c r="I39" s="52"/>
      <c r="J39" s="53"/>
    </row>
    <row r="40" spans="1:10" s="32" customFormat="1" ht="30" customHeight="1" x14ac:dyDescent="0.25">
      <c r="A40" s="36">
        <v>32</v>
      </c>
      <c r="B40" s="37" t="s">
        <v>845</v>
      </c>
      <c r="C40" s="37" t="s">
        <v>846</v>
      </c>
      <c r="D40" s="38" t="s">
        <v>853</v>
      </c>
      <c r="E40" s="52"/>
      <c r="F40" s="52"/>
      <c r="G40" s="52">
        <v>33</v>
      </c>
      <c r="H40" s="52" t="s">
        <v>17</v>
      </c>
      <c r="I40" s="52"/>
      <c r="J40" s="53"/>
    </row>
    <row r="41" spans="1:10" s="32" customFormat="1" ht="30" customHeight="1" x14ac:dyDescent="0.25">
      <c r="A41" s="36">
        <v>33</v>
      </c>
      <c r="B41" s="37" t="s">
        <v>847</v>
      </c>
      <c r="C41" s="37" t="s">
        <v>848</v>
      </c>
      <c r="D41" s="38" t="s">
        <v>854</v>
      </c>
      <c r="E41" s="52">
        <v>50</v>
      </c>
      <c r="F41" s="52">
        <v>300</v>
      </c>
      <c r="G41" s="52"/>
      <c r="H41" s="52"/>
      <c r="I41" s="52"/>
      <c r="J41" s="53"/>
    </row>
    <row r="42" spans="1:10" s="32" customFormat="1" ht="30" customHeight="1" x14ac:dyDescent="0.25">
      <c r="A42" s="36">
        <v>34</v>
      </c>
      <c r="B42" s="37" t="s">
        <v>849</v>
      </c>
      <c r="C42" s="37" t="s">
        <v>850</v>
      </c>
      <c r="D42" s="38" t="s">
        <v>855</v>
      </c>
      <c r="E42" s="52">
        <v>100</v>
      </c>
      <c r="F42" s="52">
        <v>300</v>
      </c>
      <c r="G42" s="52"/>
      <c r="H42" s="52"/>
      <c r="I42" s="52"/>
      <c r="J42" s="53"/>
    </row>
    <row r="43" spans="1:10" s="32" customFormat="1" ht="30" customHeight="1" x14ac:dyDescent="0.25">
      <c r="A43" s="36">
        <v>35</v>
      </c>
      <c r="B43" s="37" t="s">
        <v>838</v>
      </c>
      <c r="C43" s="37" t="s">
        <v>839</v>
      </c>
      <c r="D43" s="38" t="s">
        <v>840</v>
      </c>
      <c r="E43" s="52">
        <v>120</v>
      </c>
      <c r="F43" s="52">
        <v>270</v>
      </c>
      <c r="G43" s="52"/>
      <c r="H43" s="52"/>
      <c r="I43" s="52"/>
      <c r="J43" s="53"/>
    </row>
    <row r="44" spans="1:10" s="32" customFormat="1" ht="15" customHeight="1" x14ac:dyDescent="0.25">
      <c r="A44" s="71" t="s">
        <v>1442</v>
      </c>
      <c r="B44" s="72"/>
      <c r="C44" s="72"/>
      <c r="D44" s="72"/>
      <c r="E44" s="3">
        <f>SUM(E45:E47)</f>
        <v>99</v>
      </c>
      <c r="F44" s="3" t="s">
        <v>13</v>
      </c>
      <c r="G44" s="3">
        <f>SUM(G45:G47)</f>
        <v>30</v>
      </c>
      <c r="H44" s="3" t="s">
        <v>13</v>
      </c>
      <c r="I44" s="3">
        <f>SUM(I45:I47)</f>
        <v>0</v>
      </c>
      <c r="J44" s="4" t="s">
        <v>13</v>
      </c>
    </row>
    <row r="45" spans="1:10" s="32" customFormat="1" ht="30" customHeight="1" x14ac:dyDescent="0.25">
      <c r="A45" s="36">
        <v>36</v>
      </c>
      <c r="B45" s="37" t="s">
        <v>1443</v>
      </c>
      <c r="C45" s="37" t="s">
        <v>1444</v>
      </c>
      <c r="D45" s="38" t="s">
        <v>1449</v>
      </c>
      <c r="E45" s="52">
        <v>34</v>
      </c>
      <c r="F45" s="52">
        <v>240</v>
      </c>
      <c r="G45" s="52"/>
      <c r="H45" s="52"/>
      <c r="I45" s="52"/>
      <c r="J45" s="53"/>
    </row>
    <row r="46" spans="1:10" s="32" customFormat="1" ht="30" customHeight="1" x14ac:dyDescent="0.25">
      <c r="A46" s="36">
        <v>37</v>
      </c>
      <c r="B46" s="37" t="s">
        <v>1445</v>
      </c>
      <c r="C46" s="37" t="s">
        <v>1446</v>
      </c>
      <c r="D46" s="38" t="s">
        <v>1450</v>
      </c>
      <c r="E46" s="52">
        <v>35</v>
      </c>
      <c r="F46" s="52">
        <v>240</v>
      </c>
      <c r="G46" s="52"/>
      <c r="H46" s="52"/>
      <c r="I46" s="52"/>
      <c r="J46" s="53"/>
    </row>
    <row r="47" spans="1:10" s="32" customFormat="1" ht="30" customHeight="1" x14ac:dyDescent="0.25">
      <c r="A47" s="36">
        <v>38</v>
      </c>
      <c r="B47" s="37" t="s">
        <v>1447</v>
      </c>
      <c r="C47" s="37" t="s">
        <v>1448</v>
      </c>
      <c r="D47" s="38" t="s">
        <v>1451</v>
      </c>
      <c r="E47" s="52">
        <v>30</v>
      </c>
      <c r="F47" s="52">
        <v>250</v>
      </c>
      <c r="G47" s="52">
        <v>30</v>
      </c>
      <c r="H47" s="52">
        <v>230</v>
      </c>
      <c r="I47" s="52"/>
      <c r="J47" s="53"/>
    </row>
    <row r="48" spans="1:10" s="32" customFormat="1" ht="15" customHeight="1" x14ac:dyDescent="0.25">
      <c r="A48" s="71" t="s">
        <v>1279</v>
      </c>
      <c r="B48" s="72"/>
      <c r="C48" s="72"/>
      <c r="D48" s="72"/>
      <c r="E48" s="3">
        <f>SUM(E49)</f>
        <v>50</v>
      </c>
      <c r="F48" s="3" t="s">
        <v>13</v>
      </c>
      <c r="G48" s="3">
        <f>SUM(G49)</f>
        <v>0</v>
      </c>
      <c r="H48" s="3" t="s">
        <v>13</v>
      </c>
      <c r="I48" s="3">
        <f>SUM(I49)</f>
        <v>0</v>
      </c>
      <c r="J48" s="4" t="s">
        <v>13</v>
      </c>
    </row>
    <row r="49" spans="1:10" s="32" customFormat="1" ht="30" customHeight="1" x14ac:dyDescent="0.25">
      <c r="A49" s="36">
        <v>39</v>
      </c>
      <c r="B49" s="37" t="s">
        <v>1247</v>
      </c>
      <c r="C49" s="37" t="s">
        <v>1248</v>
      </c>
      <c r="D49" s="38" t="s">
        <v>1249</v>
      </c>
      <c r="E49" s="52">
        <v>50</v>
      </c>
      <c r="F49" s="52">
        <v>300</v>
      </c>
      <c r="G49" s="52"/>
      <c r="H49" s="52"/>
      <c r="I49" s="52"/>
      <c r="J49" s="53"/>
    </row>
    <row r="50" spans="1:10" s="32" customFormat="1" ht="15" customHeight="1" x14ac:dyDescent="0.25">
      <c r="A50" s="71" t="s">
        <v>1388</v>
      </c>
      <c r="B50" s="72"/>
      <c r="C50" s="72"/>
      <c r="D50" s="72"/>
      <c r="E50" s="3">
        <f>SUM(E51:E52)</f>
        <v>20</v>
      </c>
      <c r="F50" s="3" t="s">
        <v>13</v>
      </c>
      <c r="G50" s="3">
        <f>SUM(G51:G52)</f>
        <v>20</v>
      </c>
      <c r="H50" s="3" t="s">
        <v>13</v>
      </c>
      <c r="I50" s="3">
        <f>SUM(I51:I52)</f>
        <v>0</v>
      </c>
      <c r="J50" s="4" t="s">
        <v>13</v>
      </c>
    </row>
    <row r="51" spans="1:10" s="32" customFormat="1" ht="30" customHeight="1" x14ac:dyDescent="0.25">
      <c r="A51" s="36">
        <v>40</v>
      </c>
      <c r="B51" s="37" t="s">
        <v>1392</v>
      </c>
      <c r="C51" s="37" t="s">
        <v>1393</v>
      </c>
      <c r="D51" s="38" t="s">
        <v>1394</v>
      </c>
      <c r="E51" s="52"/>
      <c r="F51" s="52"/>
      <c r="G51" s="52">
        <v>20</v>
      </c>
      <c r="H51" s="52">
        <v>280</v>
      </c>
      <c r="I51" s="52"/>
      <c r="J51" s="53"/>
    </row>
    <row r="52" spans="1:10" s="32" customFormat="1" ht="30" customHeight="1" x14ac:dyDescent="0.25">
      <c r="A52" s="36">
        <v>41</v>
      </c>
      <c r="B52" s="37" t="s">
        <v>1395</v>
      </c>
      <c r="C52" s="37" t="s">
        <v>1396</v>
      </c>
      <c r="D52" s="38" t="s">
        <v>1397</v>
      </c>
      <c r="E52" s="52">
        <v>20</v>
      </c>
      <c r="F52" s="52">
        <v>300</v>
      </c>
      <c r="G52" s="52"/>
      <c r="H52" s="52"/>
      <c r="I52" s="52"/>
      <c r="J52" s="53"/>
    </row>
    <row r="53" spans="1:10" s="32" customFormat="1" ht="15" customHeight="1" x14ac:dyDescent="0.25">
      <c r="A53" s="71" t="s">
        <v>16</v>
      </c>
      <c r="B53" s="72"/>
      <c r="C53" s="72"/>
      <c r="D53" s="72"/>
      <c r="E53" s="3">
        <f>SUM(E54:E77)</f>
        <v>870</v>
      </c>
      <c r="F53" s="3" t="s">
        <v>13</v>
      </c>
      <c r="G53" s="3">
        <f>SUM(G54:G77)</f>
        <v>21</v>
      </c>
      <c r="H53" s="3" t="s">
        <v>13</v>
      </c>
      <c r="I53" s="3">
        <f>SUM(I54:I77)</f>
        <v>0</v>
      </c>
      <c r="J53" s="4" t="s">
        <v>13</v>
      </c>
    </row>
    <row r="54" spans="1:10" s="32" customFormat="1" ht="30" customHeight="1" x14ac:dyDescent="0.25">
      <c r="A54" s="36">
        <v>41</v>
      </c>
      <c r="B54" s="37" t="s">
        <v>41</v>
      </c>
      <c r="C54" s="37" t="s">
        <v>42</v>
      </c>
      <c r="D54" s="38" t="s">
        <v>1583</v>
      </c>
      <c r="E54" s="52">
        <v>40</v>
      </c>
      <c r="F54" s="52" t="s">
        <v>17</v>
      </c>
      <c r="G54" s="52"/>
      <c r="H54" s="52"/>
      <c r="I54" s="52"/>
      <c r="J54" s="53"/>
    </row>
    <row r="55" spans="1:10" s="32" customFormat="1" ht="30" customHeight="1" x14ac:dyDescent="0.25">
      <c r="A55" s="36">
        <v>42</v>
      </c>
      <c r="B55" s="37" t="s">
        <v>43</v>
      </c>
      <c r="C55" s="37" t="s">
        <v>44</v>
      </c>
      <c r="D55" s="38" t="s">
        <v>1584</v>
      </c>
      <c r="E55" s="52">
        <v>60</v>
      </c>
      <c r="F55" s="52" t="s">
        <v>17</v>
      </c>
      <c r="G55" s="52"/>
      <c r="H55" s="52"/>
      <c r="I55" s="52"/>
      <c r="J55" s="53"/>
    </row>
    <row r="56" spans="1:10" s="32" customFormat="1" ht="30" customHeight="1" x14ac:dyDescent="0.25">
      <c r="A56" s="36">
        <v>43</v>
      </c>
      <c r="B56" s="37" t="s">
        <v>374</v>
      </c>
      <c r="C56" s="37" t="s">
        <v>375</v>
      </c>
      <c r="D56" s="38" t="s">
        <v>1585</v>
      </c>
      <c r="E56" s="52">
        <v>30</v>
      </c>
      <c r="F56" s="52" t="s">
        <v>17</v>
      </c>
      <c r="G56" s="52"/>
      <c r="H56" s="52"/>
      <c r="I56" s="52"/>
      <c r="J56" s="53"/>
    </row>
    <row r="57" spans="1:10" s="32" customFormat="1" ht="30" customHeight="1" x14ac:dyDescent="0.25">
      <c r="A57" s="36">
        <v>44</v>
      </c>
      <c r="B57" s="37" t="s">
        <v>45</v>
      </c>
      <c r="C57" s="37" t="s">
        <v>46</v>
      </c>
      <c r="D57" s="38" t="s">
        <v>1586</v>
      </c>
      <c r="E57" s="52">
        <v>40</v>
      </c>
      <c r="F57" s="52" t="s">
        <v>17</v>
      </c>
      <c r="G57" s="52"/>
      <c r="H57" s="52"/>
      <c r="I57" s="52"/>
      <c r="J57" s="53"/>
    </row>
    <row r="58" spans="1:10" s="32" customFormat="1" ht="30" customHeight="1" x14ac:dyDescent="0.25">
      <c r="A58" s="36">
        <v>45</v>
      </c>
      <c r="B58" s="37" t="s">
        <v>47</v>
      </c>
      <c r="C58" s="37" t="s">
        <v>48</v>
      </c>
      <c r="D58" s="38" t="s">
        <v>1587</v>
      </c>
      <c r="E58" s="52">
        <v>35</v>
      </c>
      <c r="F58" s="52" t="s">
        <v>17</v>
      </c>
      <c r="G58" s="52"/>
      <c r="H58" s="52"/>
      <c r="I58" s="52"/>
      <c r="J58" s="53"/>
    </row>
    <row r="59" spans="1:10" s="32" customFormat="1" ht="30" customHeight="1" x14ac:dyDescent="0.25">
      <c r="A59" s="36">
        <v>46</v>
      </c>
      <c r="B59" s="37" t="s">
        <v>376</v>
      </c>
      <c r="C59" s="37" t="s">
        <v>377</v>
      </c>
      <c r="D59" s="38" t="s">
        <v>1588</v>
      </c>
      <c r="E59" s="52">
        <v>60</v>
      </c>
      <c r="F59" s="52" t="s">
        <v>17</v>
      </c>
      <c r="G59" s="52"/>
      <c r="H59" s="52"/>
      <c r="I59" s="52"/>
      <c r="J59" s="53"/>
    </row>
    <row r="60" spans="1:10" s="32" customFormat="1" ht="30" customHeight="1" x14ac:dyDescent="0.25">
      <c r="A60" s="36">
        <v>47</v>
      </c>
      <c r="B60" s="37" t="s">
        <v>49</v>
      </c>
      <c r="C60" s="37" t="s">
        <v>50</v>
      </c>
      <c r="D60" s="38" t="s">
        <v>1589</v>
      </c>
      <c r="E60" s="52">
        <v>60</v>
      </c>
      <c r="F60" s="52" t="s">
        <v>17</v>
      </c>
      <c r="G60" s="52"/>
      <c r="H60" s="52"/>
      <c r="I60" s="52"/>
      <c r="J60" s="53"/>
    </row>
    <row r="61" spans="1:10" s="32" customFormat="1" ht="30" customHeight="1" x14ac:dyDescent="0.25">
      <c r="A61" s="36">
        <v>48</v>
      </c>
      <c r="B61" s="37" t="s">
        <v>378</v>
      </c>
      <c r="C61" s="37" t="s">
        <v>379</v>
      </c>
      <c r="D61" s="38" t="s">
        <v>1590</v>
      </c>
      <c r="E61" s="52">
        <v>30</v>
      </c>
      <c r="F61" s="52" t="s">
        <v>17</v>
      </c>
      <c r="G61" s="52"/>
      <c r="H61" s="52"/>
      <c r="I61" s="52"/>
      <c r="J61" s="53"/>
    </row>
    <row r="62" spans="1:10" s="32" customFormat="1" ht="30" customHeight="1" x14ac:dyDescent="0.25">
      <c r="A62" s="36">
        <v>49</v>
      </c>
      <c r="B62" s="37" t="s">
        <v>51</v>
      </c>
      <c r="C62" s="37" t="s">
        <v>52</v>
      </c>
      <c r="D62" s="38" t="s">
        <v>1591</v>
      </c>
      <c r="E62" s="52">
        <v>60</v>
      </c>
      <c r="F62" s="52" t="s">
        <v>17</v>
      </c>
      <c r="G62" s="52"/>
      <c r="H62" s="52"/>
      <c r="I62" s="52"/>
      <c r="J62" s="53"/>
    </row>
    <row r="63" spans="1:10" s="32" customFormat="1" ht="30" customHeight="1" x14ac:dyDescent="0.25">
      <c r="A63" s="36">
        <v>50</v>
      </c>
      <c r="B63" s="37" t="s">
        <v>380</v>
      </c>
      <c r="C63" s="37" t="s">
        <v>381</v>
      </c>
      <c r="D63" s="38" t="s">
        <v>1592</v>
      </c>
      <c r="E63" s="52"/>
      <c r="F63" s="52"/>
      <c r="G63" s="52">
        <v>21</v>
      </c>
      <c r="H63" s="52" t="s">
        <v>17</v>
      </c>
      <c r="I63" s="52"/>
      <c r="J63" s="53"/>
    </row>
    <row r="64" spans="1:10" s="32" customFormat="1" ht="30" customHeight="1" x14ac:dyDescent="0.25">
      <c r="A64" s="36">
        <v>51</v>
      </c>
      <c r="B64" s="37" t="s">
        <v>382</v>
      </c>
      <c r="C64" s="37" t="s">
        <v>383</v>
      </c>
      <c r="D64" s="38" t="s">
        <v>1593</v>
      </c>
      <c r="E64" s="52">
        <v>35</v>
      </c>
      <c r="F64" s="52" t="s">
        <v>17</v>
      </c>
      <c r="G64" s="52"/>
      <c r="H64" s="52"/>
      <c r="I64" s="52"/>
      <c r="J64" s="53"/>
    </row>
    <row r="65" spans="1:10" s="32" customFormat="1" ht="48.75" customHeight="1" x14ac:dyDescent="0.25">
      <c r="A65" s="36">
        <v>52</v>
      </c>
      <c r="B65" s="37" t="s">
        <v>1594</v>
      </c>
      <c r="C65" s="37" t="s">
        <v>385</v>
      </c>
      <c r="D65" s="38" t="s">
        <v>1595</v>
      </c>
      <c r="E65" s="52">
        <v>60</v>
      </c>
      <c r="F65" s="52" t="s">
        <v>17</v>
      </c>
      <c r="G65" s="52"/>
      <c r="H65" s="52"/>
      <c r="I65" s="52"/>
      <c r="J65" s="53"/>
    </row>
    <row r="66" spans="1:10" s="32" customFormat="1" ht="30" customHeight="1" x14ac:dyDescent="0.25">
      <c r="A66" s="36">
        <v>53</v>
      </c>
      <c r="B66" s="37" t="s">
        <v>1596</v>
      </c>
      <c r="C66" s="37" t="s">
        <v>1597</v>
      </c>
      <c r="D66" s="38" t="s">
        <v>1598</v>
      </c>
      <c r="E66" s="52">
        <v>30</v>
      </c>
      <c r="F66" s="52" t="s">
        <v>17</v>
      </c>
      <c r="G66" s="52"/>
      <c r="H66" s="52"/>
      <c r="I66" s="52"/>
      <c r="J66" s="53"/>
    </row>
    <row r="67" spans="1:10" s="32" customFormat="1" ht="30" customHeight="1" x14ac:dyDescent="0.25">
      <c r="A67" s="36">
        <v>54</v>
      </c>
      <c r="B67" s="37" t="s">
        <v>1599</v>
      </c>
      <c r="C67" s="37" t="s">
        <v>1600</v>
      </c>
      <c r="D67" s="38" t="s">
        <v>1601</v>
      </c>
      <c r="E67" s="52">
        <v>30</v>
      </c>
      <c r="F67" s="52" t="s">
        <v>17</v>
      </c>
      <c r="G67" s="52"/>
      <c r="H67" s="52"/>
      <c r="I67" s="52"/>
      <c r="J67" s="53"/>
    </row>
    <row r="68" spans="1:10" s="32" customFormat="1" ht="30" customHeight="1" x14ac:dyDescent="0.25">
      <c r="A68" s="36">
        <v>55</v>
      </c>
      <c r="B68" s="37" t="s">
        <v>1602</v>
      </c>
      <c r="C68" s="37" t="s">
        <v>1603</v>
      </c>
      <c r="D68" s="38" t="s">
        <v>1604</v>
      </c>
      <c r="E68" s="52">
        <v>30</v>
      </c>
      <c r="F68" s="52" t="s">
        <v>17</v>
      </c>
      <c r="G68" s="52"/>
      <c r="H68" s="52"/>
      <c r="I68" s="52"/>
      <c r="J68" s="53"/>
    </row>
    <row r="69" spans="1:10" s="32" customFormat="1" ht="30" customHeight="1" x14ac:dyDescent="0.25">
      <c r="A69" s="36">
        <v>56</v>
      </c>
      <c r="B69" s="37" t="s">
        <v>1605</v>
      </c>
      <c r="C69" s="37" t="s">
        <v>1606</v>
      </c>
      <c r="D69" s="38" t="s">
        <v>1607</v>
      </c>
      <c r="E69" s="52">
        <v>30</v>
      </c>
      <c r="F69" s="52" t="s">
        <v>17</v>
      </c>
      <c r="G69" s="52"/>
      <c r="H69" s="52"/>
      <c r="I69" s="52"/>
      <c r="J69" s="53"/>
    </row>
    <row r="70" spans="1:10" s="32" customFormat="1" ht="30" customHeight="1" x14ac:dyDescent="0.25">
      <c r="A70" s="36">
        <v>57</v>
      </c>
      <c r="B70" s="37" t="s">
        <v>1608</v>
      </c>
      <c r="C70" s="37" t="s">
        <v>1609</v>
      </c>
      <c r="D70" s="38" t="s">
        <v>1610</v>
      </c>
      <c r="E70" s="52">
        <v>30</v>
      </c>
      <c r="F70" s="52" t="s">
        <v>17</v>
      </c>
      <c r="G70" s="52"/>
      <c r="H70" s="52"/>
      <c r="I70" s="52"/>
      <c r="J70" s="53"/>
    </row>
    <row r="71" spans="1:10" s="32" customFormat="1" ht="30" customHeight="1" x14ac:dyDescent="0.25">
      <c r="A71" s="36">
        <v>58</v>
      </c>
      <c r="B71" s="37" t="s">
        <v>1611</v>
      </c>
      <c r="C71" s="37" t="s">
        <v>1612</v>
      </c>
      <c r="D71" s="38" t="s">
        <v>1615</v>
      </c>
      <c r="E71" s="52">
        <v>35</v>
      </c>
      <c r="F71" s="52" t="s">
        <v>17</v>
      </c>
      <c r="G71" s="52"/>
      <c r="H71" s="52"/>
      <c r="I71" s="52"/>
      <c r="J71" s="53"/>
    </row>
    <row r="72" spans="1:10" s="32" customFormat="1" ht="30" customHeight="1" x14ac:dyDescent="0.25">
      <c r="A72" s="36">
        <v>59</v>
      </c>
      <c r="B72" s="37" t="s">
        <v>1613</v>
      </c>
      <c r="C72" s="37" t="s">
        <v>1614</v>
      </c>
      <c r="D72" s="38" t="s">
        <v>1616</v>
      </c>
      <c r="E72" s="52">
        <v>50</v>
      </c>
      <c r="F72" s="52" t="s">
        <v>17</v>
      </c>
      <c r="G72" s="52"/>
      <c r="H72" s="52"/>
      <c r="I72" s="52"/>
      <c r="J72" s="53"/>
    </row>
    <row r="73" spans="1:10" s="32" customFormat="1" ht="30" customHeight="1" x14ac:dyDescent="0.25">
      <c r="A73" s="36">
        <v>60</v>
      </c>
      <c r="B73" s="37" t="s">
        <v>1617</v>
      </c>
      <c r="C73" s="37" t="s">
        <v>1618</v>
      </c>
      <c r="D73" s="38" t="s">
        <v>1619</v>
      </c>
      <c r="E73" s="52">
        <v>20</v>
      </c>
      <c r="F73" s="52" t="s">
        <v>17</v>
      </c>
      <c r="G73" s="52"/>
      <c r="H73" s="52"/>
      <c r="I73" s="52"/>
      <c r="J73" s="53"/>
    </row>
    <row r="74" spans="1:10" s="32" customFormat="1" ht="30" customHeight="1" x14ac:dyDescent="0.25">
      <c r="A74" s="36">
        <v>61</v>
      </c>
      <c r="B74" s="37" t="s">
        <v>1620</v>
      </c>
      <c r="C74" s="37" t="s">
        <v>1621</v>
      </c>
      <c r="D74" s="38" t="s">
        <v>1622</v>
      </c>
      <c r="E74" s="52">
        <v>30</v>
      </c>
      <c r="F74" s="52" t="s">
        <v>17</v>
      </c>
      <c r="G74" s="52"/>
      <c r="H74" s="52"/>
      <c r="I74" s="52"/>
      <c r="J74" s="53"/>
    </row>
    <row r="75" spans="1:10" s="32" customFormat="1" ht="30" customHeight="1" x14ac:dyDescent="0.25">
      <c r="A75" s="36">
        <v>62</v>
      </c>
      <c r="B75" s="37" t="s">
        <v>1625</v>
      </c>
      <c r="C75" s="37" t="s">
        <v>1624</v>
      </c>
      <c r="D75" s="38" t="s">
        <v>1623</v>
      </c>
      <c r="E75" s="52">
        <v>30</v>
      </c>
      <c r="F75" s="52" t="s">
        <v>17</v>
      </c>
      <c r="G75" s="52"/>
      <c r="H75" s="52"/>
      <c r="I75" s="52"/>
      <c r="J75" s="53"/>
    </row>
    <row r="76" spans="1:10" s="32" customFormat="1" ht="30" customHeight="1" x14ac:dyDescent="0.25">
      <c r="A76" s="36">
        <v>63</v>
      </c>
      <c r="B76" s="37" t="s">
        <v>1626</v>
      </c>
      <c r="C76" s="37" t="s">
        <v>1627</v>
      </c>
      <c r="D76" s="38" t="s">
        <v>1628</v>
      </c>
      <c r="E76" s="52">
        <v>10</v>
      </c>
      <c r="F76" s="52" t="s">
        <v>17</v>
      </c>
      <c r="G76" s="52"/>
      <c r="H76" s="52"/>
      <c r="I76" s="52"/>
      <c r="J76" s="53"/>
    </row>
    <row r="77" spans="1:10" s="32" customFormat="1" ht="30" customHeight="1" x14ac:dyDescent="0.25">
      <c r="A77" s="36">
        <v>64</v>
      </c>
      <c r="B77" s="37" t="s">
        <v>1629</v>
      </c>
      <c r="C77" s="37" t="s">
        <v>1630</v>
      </c>
      <c r="D77" s="38" t="s">
        <v>1631</v>
      </c>
      <c r="E77" s="52">
        <v>35</v>
      </c>
      <c r="F77" s="52" t="s">
        <v>17</v>
      </c>
      <c r="G77" s="52"/>
      <c r="H77" s="52"/>
      <c r="I77" s="52"/>
      <c r="J77" s="53"/>
    </row>
    <row r="78" spans="1:10" s="32" customFormat="1" ht="15" customHeight="1" x14ac:dyDescent="0.25">
      <c r="A78" s="71" t="s">
        <v>60</v>
      </c>
      <c r="B78" s="72"/>
      <c r="C78" s="72"/>
      <c r="D78" s="72"/>
      <c r="E78" s="3">
        <f>SUM(E79:E82)</f>
        <v>125</v>
      </c>
      <c r="F78" s="3" t="s">
        <v>13</v>
      </c>
      <c r="G78" s="3">
        <f>SUM(G79:G82)</f>
        <v>0</v>
      </c>
      <c r="H78" s="3" t="s">
        <v>13</v>
      </c>
      <c r="I78" s="3">
        <f>SUM(I79:I82)</f>
        <v>0</v>
      </c>
      <c r="J78" s="4" t="s">
        <v>13</v>
      </c>
    </row>
    <row r="79" spans="1:10" s="32" customFormat="1" ht="30" customHeight="1" x14ac:dyDescent="0.25">
      <c r="A79" s="36">
        <v>65</v>
      </c>
      <c r="B79" s="37" t="s">
        <v>1571</v>
      </c>
      <c r="C79" s="37" t="s">
        <v>1572</v>
      </c>
      <c r="D79" s="38" t="s">
        <v>1579</v>
      </c>
      <c r="E79" s="52">
        <v>30</v>
      </c>
      <c r="F79" s="52">
        <v>230</v>
      </c>
      <c r="G79" s="52"/>
      <c r="H79" s="52"/>
      <c r="I79" s="52"/>
      <c r="J79" s="53"/>
    </row>
    <row r="80" spans="1:10" s="32" customFormat="1" ht="30" customHeight="1" x14ac:dyDescent="0.25">
      <c r="A80" s="36">
        <v>66</v>
      </c>
      <c r="B80" s="37" t="s">
        <v>1573</v>
      </c>
      <c r="C80" s="37" t="s">
        <v>1574</v>
      </c>
      <c r="D80" s="38" t="s">
        <v>1580</v>
      </c>
      <c r="E80" s="52">
        <v>35</v>
      </c>
      <c r="F80" s="52">
        <v>250</v>
      </c>
      <c r="G80" s="52"/>
      <c r="H80" s="52"/>
      <c r="I80" s="52"/>
      <c r="J80" s="53"/>
    </row>
    <row r="81" spans="1:10" s="32" customFormat="1" ht="30" customHeight="1" x14ac:dyDescent="0.25">
      <c r="A81" s="36">
        <v>67</v>
      </c>
      <c r="B81" s="37" t="s">
        <v>1575</v>
      </c>
      <c r="C81" s="37" t="s">
        <v>1576</v>
      </c>
      <c r="D81" s="38" t="s">
        <v>1581</v>
      </c>
      <c r="E81" s="52">
        <v>30</v>
      </c>
      <c r="F81" s="52">
        <v>240</v>
      </c>
      <c r="G81" s="52"/>
      <c r="H81" s="52"/>
      <c r="I81" s="52"/>
      <c r="J81" s="53"/>
    </row>
    <row r="82" spans="1:10" s="32" customFormat="1" ht="30" customHeight="1" x14ac:dyDescent="0.25">
      <c r="A82" s="36">
        <v>68</v>
      </c>
      <c r="B82" s="37" t="s">
        <v>1577</v>
      </c>
      <c r="C82" s="37" t="s">
        <v>1578</v>
      </c>
      <c r="D82" s="38" t="s">
        <v>1582</v>
      </c>
      <c r="E82" s="52">
        <v>30</v>
      </c>
      <c r="F82" s="52">
        <v>250</v>
      </c>
      <c r="G82" s="52"/>
      <c r="H82" s="52"/>
      <c r="I82" s="52"/>
      <c r="J82" s="53"/>
    </row>
    <row r="83" spans="1:10" s="32" customFormat="1" ht="15" customHeight="1" x14ac:dyDescent="0.25">
      <c r="A83" s="71" t="s">
        <v>53</v>
      </c>
      <c r="B83" s="72"/>
      <c r="C83" s="72"/>
      <c r="D83" s="72"/>
      <c r="E83" s="3">
        <f>SUM(E84:E87)</f>
        <v>65</v>
      </c>
      <c r="F83" s="3" t="s">
        <v>13</v>
      </c>
      <c r="G83" s="3">
        <f>SUM(G84:G87)</f>
        <v>0</v>
      </c>
      <c r="H83" s="3" t="s">
        <v>13</v>
      </c>
      <c r="I83" s="3">
        <f>SUM(I84:I87)</f>
        <v>0</v>
      </c>
      <c r="J83" s="4" t="s">
        <v>13</v>
      </c>
    </row>
    <row r="84" spans="1:10" s="32" customFormat="1" ht="30" customHeight="1" x14ac:dyDescent="0.25">
      <c r="A84" s="36">
        <v>69</v>
      </c>
      <c r="B84" s="37" t="s">
        <v>771</v>
      </c>
      <c r="C84" s="37" t="s">
        <v>772</v>
      </c>
      <c r="D84" s="38" t="s">
        <v>773</v>
      </c>
      <c r="E84" s="52">
        <v>20</v>
      </c>
      <c r="F84" s="52">
        <v>250</v>
      </c>
      <c r="G84" s="52"/>
      <c r="H84" s="52"/>
      <c r="I84" s="52"/>
      <c r="J84" s="53"/>
    </row>
    <row r="85" spans="1:10" s="32" customFormat="1" ht="30" customHeight="1" x14ac:dyDescent="0.25">
      <c r="A85" s="36">
        <v>70</v>
      </c>
      <c r="B85" s="37" t="s">
        <v>774</v>
      </c>
      <c r="C85" s="37" t="s">
        <v>775</v>
      </c>
      <c r="D85" s="38" t="s">
        <v>776</v>
      </c>
      <c r="E85" s="52">
        <v>30</v>
      </c>
      <c r="F85" s="52" t="s">
        <v>17</v>
      </c>
      <c r="G85" s="52"/>
      <c r="H85" s="52"/>
      <c r="I85" s="52"/>
      <c r="J85" s="53"/>
    </row>
    <row r="86" spans="1:10" s="32" customFormat="1" ht="30" customHeight="1" x14ac:dyDescent="0.25">
      <c r="A86" s="36">
        <v>71</v>
      </c>
      <c r="B86" s="37" t="s">
        <v>777</v>
      </c>
      <c r="C86" s="37" t="s">
        <v>778</v>
      </c>
      <c r="D86" s="38" t="s">
        <v>779</v>
      </c>
      <c r="E86" s="52">
        <v>15</v>
      </c>
      <c r="F86" s="52">
        <v>300</v>
      </c>
      <c r="G86" s="52"/>
      <c r="H86" s="52"/>
      <c r="I86" s="52"/>
      <c r="J86" s="53"/>
    </row>
    <row r="87" spans="1:10" s="32" customFormat="1" ht="30" customHeight="1" x14ac:dyDescent="0.25">
      <c r="A87" s="36">
        <v>72</v>
      </c>
      <c r="B87" s="37" t="s">
        <v>54</v>
      </c>
      <c r="C87" s="37" t="s">
        <v>55</v>
      </c>
      <c r="D87" s="38" t="s">
        <v>770</v>
      </c>
      <c r="E87" s="52"/>
      <c r="F87" s="52"/>
      <c r="G87" s="52"/>
      <c r="H87" s="52"/>
      <c r="I87" s="52"/>
      <c r="J87" s="53"/>
    </row>
    <row r="88" spans="1:10" s="32" customFormat="1" ht="15" customHeight="1" x14ac:dyDescent="0.25">
      <c r="A88" s="71" t="s">
        <v>56</v>
      </c>
      <c r="B88" s="72"/>
      <c r="C88" s="72"/>
      <c r="D88" s="72"/>
      <c r="E88" s="3">
        <f>SUM(E89:E91)</f>
        <v>115</v>
      </c>
      <c r="F88" s="3"/>
      <c r="G88" s="3">
        <f>SUM(G89:G91)</f>
        <v>19</v>
      </c>
      <c r="H88" s="3"/>
      <c r="I88" s="3">
        <f>SUM(I89:I91)</f>
        <v>4</v>
      </c>
      <c r="J88" s="4"/>
    </row>
    <row r="89" spans="1:10" s="32" customFormat="1" ht="30" customHeight="1" x14ac:dyDescent="0.25">
      <c r="A89" s="36">
        <v>73</v>
      </c>
      <c r="B89" s="37" t="s">
        <v>153</v>
      </c>
      <c r="C89" s="37" t="s">
        <v>154</v>
      </c>
      <c r="D89" s="38" t="s">
        <v>856</v>
      </c>
      <c r="E89" s="52">
        <v>35</v>
      </c>
      <c r="F89" s="52" t="s">
        <v>17</v>
      </c>
      <c r="G89" s="52"/>
      <c r="H89" s="52"/>
      <c r="I89" s="52"/>
      <c r="J89" s="53"/>
    </row>
    <row r="90" spans="1:10" s="32" customFormat="1" ht="30" customHeight="1" x14ac:dyDescent="0.25">
      <c r="A90" s="36">
        <v>74</v>
      </c>
      <c r="B90" s="37" t="s">
        <v>269</v>
      </c>
      <c r="C90" s="37" t="s">
        <v>270</v>
      </c>
      <c r="D90" s="38" t="s">
        <v>857</v>
      </c>
      <c r="E90" s="52">
        <v>80</v>
      </c>
      <c r="F90" s="52">
        <v>350</v>
      </c>
      <c r="G90" s="52"/>
      <c r="H90" s="52"/>
      <c r="I90" s="52">
        <v>4</v>
      </c>
      <c r="J90" s="53">
        <v>350</v>
      </c>
    </row>
    <row r="91" spans="1:10" s="32" customFormat="1" ht="30" customHeight="1" x14ac:dyDescent="0.25">
      <c r="A91" s="36">
        <v>75</v>
      </c>
      <c r="B91" s="37" t="s">
        <v>152</v>
      </c>
      <c r="C91" s="37" t="s">
        <v>151</v>
      </c>
      <c r="D91" s="38" t="s">
        <v>858</v>
      </c>
      <c r="E91" s="52"/>
      <c r="F91" s="52"/>
      <c r="G91" s="52">
        <v>19</v>
      </c>
      <c r="H91" s="52" t="s">
        <v>17</v>
      </c>
      <c r="I91" s="52"/>
      <c r="J91" s="53"/>
    </row>
    <row r="92" spans="1:10" s="32" customFormat="1" ht="15" customHeight="1" x14ac:dyDescent="0.25">
      <c r="A92" s="71" t="s">
        <v>57</v>
      </c>
      <c r="B92" s="72"/>
      <c r="C92" s="72"/>
      <c r="D92" s="72"/>
      <c r="E92" s="3">
        <f>SUM(E93:E105)</f>
        <v>754</v>
      </c>
      <c r="F92" s="3" t="s">
        <v>13</v>
      </c>
      <c r="G92" s="3">
        <f>SUM(G93:G105)</f>
        <v>0</v>
      </c>
      <c r="H92" s="3" t="s">
        <v>13</v>
      </c>
      <c r="I92" s="3">
        <f>SUM(I93:I105)</f>
        <v>0</v>
      </c>
      <c r="J92" s="4" t="s">
        <v>13</v>
      </c>
    </row>
    <row r="93" spans="1:10" s="32" customFormat="1" ht="30" customHeight="1" x14ac:dyDescent="0.25">
      <c r="A93" s="36">
        <v>76</v>
      </c>
      <c r="B93" s="37" t="s">
        <v>164</v>
      </c>
      <c r="C93" s="37" t="s">
        <v>125</v>
      </c>
      <c r="D93" s="38" t="s">
        <v>638</v>
      </c>
      <c r="E93" s="52">
        <v>140</v>
      </c>
      <c r="F93" s="52" t="s">
        <v>17</v>
      </c>
      <c r="G93" s="52"/>
      <c r="H93" s="52"/>
      <c r="I93" s="52"/>
      <c r="J93" s="53"/>
    </row>
    <row r="94" spans="1:10" s="32" customFormat="1" ht="30" customHeight="1" x14ac:dyDescent="0.25">
      <c r="A94" s="36">
        <v>77</v>
      </c>
      <c r="B94" s="37" t="s">
        <v>165</v>
      </c>
      <c r="C94" s="37" t="s">
        <v>58</v>
      </c>
      <c r="D94" s="38" t="s">
        <v>639</v>
      </c>
      <c r="E94" s="52">
        <v>35</v>
      </c>
      <c r="F94" s="52" t="s">
        <v>17</v>
      </c>
      <c r="G94" s="52"/>
      <c r="H94" s="52"/>
      <c r="I94" s="52"/>
      <c r="J94" s="53"/>
    </row>
    <row r="95" spans="1:10" s="32" customFormat="1" ht="30" customHeight="1" x14ac:dyDescent="0.25">
      <c r="A95" s="36">
        <v>78</v>
      </c>
      <c r="B95" s="37" t="s">
        <v>166</v>
      </c>
      <c r="C95" s="37" t="s">
        <v>59</v>
      </c>
      <c r="D95" s="38" t="s">
        <v>640</v>
      </c>
      <c r="E95" s="52">
        <v>90</v>
      </c>
      <c r="F95" s="52" t="s">
        <v>17</v>
      </c>
      <c r="G95" s="52"/>
      <c r="H95" s="52"/>
      <c r="I95" s="52"/>
      <c r="J95" s="53"/>
    </row>
    <row r="96" spans="1:10" s="32" customFormat="1" ht="30" customHeight="1" x14ac:dyDescent="0.25">
      <c r="A96" s="36">
        <v>79</v>
      </c>
      <c r="B96" s="37" t="s">
        <v>167</v>
      </c>
      <c r="C96" s="37" t="s">
        <v>168</v>
      </c>
      <c r="D96" s="38" t="s">
        <v>641</v>
      </c>
      <c r="E96" s="52">
        <v>30</v>
      </c>
      <c r="F96" s="52" t="s">
        <v>17</v>
      </c>
      <c r="G96" s="52"/>
      <c r="H96" s="52"/>
      <c r="I96" s="52"/>
      <c r="J96" s="53"/>
    </row>
    <row r="97" spans="1:10" s="32" customFormat="1" ht="30" customHeight="1" x14ac:dyDescent="0.25">
      <c r="A97" s="36">
        <v>80</v>
      </c>
      <c r="B97" s="37" t="s">
        <v>277</v>
      </c>
      <c r="C97" s="37" t="s">
        <v>121</v>
      </c>
      <c r="D97" s="38" t="s">
        <v>642</v>
      </c>
      <c r="E97" s="52"/>
      <c r="F97" s="52"/>
      <c r="G97" s="52"/>
      <c r="H97" s="52"/>
      <c r="I97" s="52"/>
      <c r="J97" s="53"/>
    </row>
    <row r="98" spans="1:10" s="32" customFormat="1" ht="30" customHeight="1" x14ac:dyDescent="0.25">
      <c r="A98" s="36">
        <v>81</v>
      </c>
      <c r="B98" s="37" t="s">
        <v>278</v>
      </c>
      <c r="C98" s="37" t="s">
        <v>279</v>
      </c>
      <c r="D98" s="38" t="s">
        <v>643</v>
      </c>
      <c r="E98" s="52"/>
      <c r="F98" s="52"/>
      <c r="G98" s="52"/>
      <c r="H98" s="52"/>
      <c r="I98" s="52"/>
      <c r="J98" s="53"/>
    </row>
    <row r="99" spans="1:10" s="32" customFormat="1" ht="30" customHeight="1" x14ac:dyDescent="0.25">
      <c r="A99" s="36">
        <v>82</v>
      </c>
      <c r="B99" s="37" t="s">
        <v>169</v>
      </c>
      <c r="C99" s="37" t="s">
        <v>170</v>
      </c>
      <c r="D99" s="38" t="s">
        <v>644</v>
      </c>
      <c r="E99" s="52"/>
      <c r="F99" s="52"/>
      <c r="G99" s="52"/>
      <c r="H99" s="52"/>
      <c r="I99" s="52"/>
      <c r="J99" s="53"/>
    </row>
    <row r="100" spans="1:10" s="32" customFormat="1" ht="30" customHeight="1" x14ac:dyDescent="0.25">
      <c r="A100" s="36">
        <v>83</v>
      </c>
      <c r="B100" s="37" t="s">
        <v>647</v>
      </c>
      <c r="C100" s="37" t="s">
        <v>648</v>
      </c>
      <c r="D100" s="38" t="s">
        <v>649</v>
      </c>
      <c r="E100" s="52">
        <v>100</v>
      </c>
      <c r="F100" s="52" t="s">
        <v>17</v>
      </c>
      <c r="G100" s="52"/>
      <c r="H100" s="52"/>
      <c r="I100" s="52"/>
      <c r="J100" s="53"/>
    </row>
    <row r="101" spans="1:10" s="32" customFormat="1" ht="30" customHeight="1" x14ac:dyDescent="0.25">
      <c r="A101" s="36">
        <v>84</v>
      </c>
      <c r="B101" s="37" t="s">
        <v>650</v>
      </c>
      <c r="C101" s="37" t="s">
        <v>651</v>
      </c>
      <c r="D101" s="38" t="s">
        <v>654</v>
      </c>
      <c r="E101" s="52">
        <v>30</v>
      </c>
      <c r="F101" s="52" t="s">
        <v>17</v>
      </c>
      <c r="G101" s="52"/>
      <c r="H101" s="52"/>
      <c r="I101" s="52"/>
      <c r="J101" s="53"/>
    </row>
    <row r="102" spans="1:10" s="32" customFormat="1" ht="30" customHeight="1" x14ac:dyDescent="0.25">
      <c r="A102" s="36">
        <v>85</v>
      </c>
      <c r="B102" s="37" t="s">
        <v>652</v>
      </c>
      <c r="C102" s="37" t="s">
        <v>653</v>
      </c>
      <c r="D102" s="38" t="s">
        <v>655</v>
      </c>
      <c r="E102" s="52">
        <v>25</v>
      </c>
      <c r="F102" s="52" t="s">
        <v>17</v>
      </c>
      <c r="G102" s="52"/>
      <c r="H102" s="52"/>
      <c r="I102" s="52"/>
      <c r="J102" s="53"/>
    </row>
    <row r="103" spans="1:10" s="32" customFormat="1" ht="30" customHeight="1" x14ac:dyDescent="0.25">
      <c r="A103" s="36">
        <v>86</v>
      </c>
      <c r="B103" s="37" t="s">
        <v>656</v>
      </c>
      <c r="C103" s="37" t="s">
        <v>657</v>
      </c>
      <c r="D103" s="38" t="s">
        <v>658</v>
      </c>
      <c r="E103" s="52">
        <v>53</v>
      </c>
      <c r="F103" s="52" t="s">
        <v>17</v>
      </c>
      <c r="G103" s="52"/>
      <c r="H103" s="52"/>
      <c r="I103" s="52"/>
      <c r="J103" s="53"/>
    </row>
    <row r="104" spans="1:10" s="32" customFormat="1" ht="30" customHeight="1" x14ac:dyDescent="0.25">
      <c r="A104" s="36">
        <v>87</v>
      </c>
      <c r="B104" s="37" t="s">
        <v>171</v>
      </c>
      <c r="C104" s="37" t="s">
        <v>172</v>
      </c>
      <c r="D104" s="38" t="s">
        <v>645</v>
      </c>
      <c r="E104" s="52"/>
      <c r="F104" s="52"/>
      <c r="G104" s="52"/>
      <c r="H104" s="52"/>
      <c r="I104" s="52"/>
      <c r="J104" s="53"/>
    </row>
    <row r="105" spans="1:10" s="32" customFormat="1" ht="30" customHeight="1" x14ac:dyDescent="0.25">
      <c r="A105" s="36">
        <v>88</v>
      </c>
      <c r="B105" s="37" t="s">
        <v>173</v>
      </c>
      <c r="C105" s="37" t="s">
        <v>174</v>
      </c>
      <c r="D105" s="38" t="s">
        <v>646</v>
      </c>
      <c r="E105" s="52">
        <v>251</v>
      </c>
      <c r="F105" s="52" t="s">
        <v>17</v>
      </c>
      <c r="G105" s="52"/>
      <c r="H105" s="52"/>
      <c r="I105" s="52"/>
      <c r="J105" s="53"/>
    </row>
    <row r="106" spans="1:10" s="32" customFormat="1" ht="15" customHeight="1" x14ac:dyDescent="0.25">
      <c r="A106" s="71" t="s">
        <v>62</v>
      </c>
      <c r="B106" s="72"/>
      <c r="C106" s="72"/>
      <c r="D106" s="72"/>
      <c r="E106" s="3">
        <f>SUM(E107:E109)</f>
        <v>55</v>
      </c>
      <c r="F106" s="3" t="s">
        <v>23</v>
      </c>
      <c r="G106" s="3">
        <f>SUM(G107:G109)</f>
        <v>0</v>
      </c>
      <c r="H106" s="3" t="s">
        <v>23</v>
      </c>
      <c r="I106" s="3">
        <f>SUM(I107:I109)</f>
        <v>0</v>
      </c>
      <c r="J106" s="4" t="s">
        <v>23</v>
      </c>
    </row>
    <row r="107" spans="1:10" s="32" customFormat="1" ht="30" customHeight="1" x14ac:dyDescent="0.25">
      <c r="A107" s="36">
        <v>89</v>
      </c>
      <c r="B107" s="37" t="s">
        <v>182</v>
      </c>
      <c r="C107" s="37" t="s">
        <v>183</v>
      </c>
      <c r="D107" s="38" t="s">
        <v>1284</v>
      </c>
      <c r="E107" s="52"/>
      <c r="F107" s="52"/>
      <c r="G107" s="52"/>
      <c r="H107" s="52"/>
      <c r="I107" s="52"/>
      <c r="J107" s="53"/>
    </row>
    <row r="108" spans="1:10" s="32" customFormat="1" ht="30" customHeight="1" x14ac:dyDescent="0.25">
      <c r="A108" s="36">
        <v>90</v>
      </c>
      <c r="B108" s="37" t="s">
        <v>1285</v>
      </c>
      <c r="C108" s="37" t="s">
        <v>1286</v>
      </c>
      <c r="D108" s="38" t="s">
        <v>1287</v>
      </c>
      <c r="E108" s="52">
        <v>25</v>
      </c>
      <c r="F108" s="52">
        <v>230</v>
      </c>
      <c r="G108" s="52"/>
      <c r="H108" s="52"/>
      <c r="I108" s="52"/>
      <c r="J108" s="53"/>
    </row>
    <row r="109" spans="1:10" s="32" customFormat="1" ht="30" customHeight="1" x14ac:dyDescent="0.25">
      <c r="A109" s="36">
        <v>91</v>
      </c>
      <c r="B109" s="37" t="s">
        <v>63</v>
      </c>
      <c r="C109" s="37" t="s">
        <v>64</v>
      </c>
      <c r="D109" s="38" t="s">
        <v>1282</v>
      </c>
      <c r="E109" s="52">
        <v>30</v>
      </c>
      <c r="F109" s="52">
        <v>300</v>
      </c>
      <c r="G109" s="52"/>
      <c r="H109" s="52"/>
      <c r="I109" s="52"/>
      <c r="J109" s="53"/>
    </row>
    <row r="110" spans="1:10" s="32" customFormat="1" ht="15" customHeight="1" x14ac:dyDescent="0.25">
      <c r="A110" s="71" t="s">
        <v>18</v>
      </c>
      <c r="B110" s="72"/>
      <c r="C110" s="72"/>
      <c r="D110" s="72"/>
      <c r="E110" s="3">
        <f>SUM(E111:E113)</f>
        <v>100</v>
      </c>
      <c r="F110" s="3" t="s">
        <v>13</v>
      </c>
      <c r="G110" s="3">
        <f>SUM(G111:G113)</f>
        <v>0</v>
      </c>
      <c r="H110" s="3" t="s">
        <v>13</v>
      </c>
      <c r="I110" s="3">
        <f>SUM(I111:I113)</f>
        <v>0</v>
      </c>
      <c r="J110" s="4" t="s">
        <v>13</v>
      </c>
    </row>
    <row r="111" spans="1:10" s="32" customFormat="1" ht="30" customHeight="1" x14ac:dyDescent="0.25">
      <c r="A111" s="36">
        <v>92</v>
      </c>
      <c r="B111" s="37" t="s">
        <v>756</v>
      </c>
      <c r="C111" s="37" t="s">
        <v>757</v>
      </c>
      <c r="D111" s="38" t="s">
        <v>760</v>
      </c>
      <c r="E111" s="52">
        <v>50</v>
      </c>
      <c r="F111" s="52" t="s">
        <v>17</v>
      </c>
      <c r="G111" s="52"/>
      <c r="H111" s="52"/>
      <c r="I111" s="52"/>
      <c r="J111" s="53"/>
    </row>
    <row r="112" spans="1:10" s="32" customFormat="1" ht="30" customHeight="1" x14ac:dyDescent="0.25">
      <c r="A112" s="36">
        <v>93</v>
      </c>
      <c r="B112" s="37" t="s">
        <v>758</v>
      </c>
      <c r="C112" s="37" t="s">
        <v>759</v>
      </c>
      <c r="D112" s="38" t="s">
        <v>761</v>
      </c>
      <c r="E112" s="52">
        <v>50</v>
      </c>
      <c r="F112" s="52" t="s">
        <v>17</v>
      </c>
      <c r="G112" s="52"/>
      <c r="H112" s="52"/>
      <c r="I112" s="52"/>
      <c r="J112" s="53"/>
    </row>
    <row r="113" spans="1:10" s="32" customFormat="1" ht="30" customHeight="1" x14ac:dyDescent="0.25">
      <c r="A113" s="36">
        <v>94</v>
      </c>
      <c r="B113" s="37" t="s">
        <v>184</v>
      </c>
      <c r="C113" s="37" t="s">
        <v>185</v>
      </c>
      <c r="D113" s="38" t="s">
        <v>762</v>
      </c>
      <c r="E113" s="52"/>
      <c r="F113" s="52"/>
      <c r="G113" s="52"/>
      <c r="H113" s="52"/>
      <c r="I113" s="52"/>
      <c r="J113" s="53"/>
    </row>
    <row r="114" spans="1:10" s="32" customFormat="1" ht="15" customHeight="1" x14ac:dyDescent="0.25">
      <c r="A114" s="71" t="s">
        <v>65</v>
      </c>
      <c r="B114" s="72"/>
      <c r="C114" s="72"/>
      <c r="D114" s="72"/>
      <c r="E114" s="3">
        <f>SUM(E115:E118)</f>
        <v>211</v>
      </c>
      <c r="F114" s="3" t="s">
        <v>13</v>
      </c>
      <c r="G114" s="3">
        <f>SUM(G115:G118)</f>
        <v>0</v>
      </c>
      <c r="H114" s="3" t="s">
        <v>13</v>
      </c>
      <c r="I114" s="3">
        <f>SUM(I115:I118)</f>
        <v>0</v>
      </c>
      <c r="J114" s="4" t="s">
        <v>13</v>
      </c>
    </row>
    <row r="115" spans="1:10" s="32" customFormat="1" ht="30" customHeight="1" x14ac:dyDescent="0.25">
      <c r="A115" s="36">
        <v>95</v>
      </c>
      <c r="B115" s="37" t="s">
        <v>66</v>
      </c>
      <c r="C115" s="37" t="s">
        <v>67</v>
      </c>
      <c r="D115" s="38" t="s">
        <v>502</v>
      </c>
      <c r="E115" s="52">
        <v>61</v>
      </c>
      <c r="F115" s="52" t="s">
        <v>491</v>
      </c>
      <c r="G115" s="52"/>
      <c r="H115" s="52"/>
      <c r="I115" s="52"/>
      <c r="J115" s="53"/>
    </row>
    <row r="116" spans="1:10" s="32" customFormat="1" ht="30" customHeight="1" x14ac:dyDescent="0.25">
      <c r="A116" s="36">
        <v>96</v>
      </c>
      <c r="B116" s="37" t="s">
        <v>504</v>
      </c>
      <c r="C116" s="37" t="s">
        <v>505</v>
      </c>
      <c r="D116" s="38" t="s">
        <v>506</v>
      </c>
      <c r="E116" s="52">
        <v>70</v>
      </c>
      <c r="F116" s="52" t="s">
        <v>491</v>
      </c>
      <c r="G116" s="52"/>
      <c r="H116" s="52"/>
      <c r="I116" s="52"/>
      <c r="J116" s="53"/>
    </row>
    <row r="117" spans="1:10" s="32" customFormat="1" ht="30" customHeight="1" x14ac:dyDescent="0.25">
      <c r="A117" s="36">
        <v>97</v>
      </c>
      <c r="B117" s="37" t="s">
        <v>507</v>
      </c>
      <c r="C117" s="37" t="s">
        <v>508</v>
      </c>
      <c r="D117" s="38" t="s">
        <v>509</v>
      </c>
      <c r="E117" s="52">
        <v>80</v>
      </c>
      <c r="F117" s="52" t="s">
        <v>491</v>
      </c>
      <c r="G117" s="52"/>
      <c r="H117" s="52"/>
      <c r="I117" s="52"/>
      <c r="J117" s="53"/>
    </row>
    <row r="118" spans="1:10" s="32" customFormat="1" ht="30" customHeight="1" x14ac:dyDescent="0.25">
      <c r="A118" s="36">
        <v>98</v>
      </c>
      <c r="B118" s="37" t="s">
        <v>186</v>
      </c>
      <c r="C118" s="37" t="s">
        <v>125</v>
      </c>
      <c r="D118" s="38" t="s">
        <v>503</v>
      </c>
      <c r="E118" s="52"/>
      <c r="F118" s="52"/>
      <c r="G118" s="52"/>
      <c r="H118" s="52"/>
      <c r="I118" s="52"/>
      <c r="J118" s="53"/>
    </row>
    <row r="119" spans="1:10" s="32" customFormat="1" ht="15" customHeight="1" x14ac:dyDescent="0.25">
      <c r="A119" s="71" t="s">
        <v>71</v>
      </c>
      <c r="B119" s="72"/>
      <c r="C119" s="72"/>
      <c r="D119" s="72"/>
      <c r="E119" s="3">
        <f>SUM(E120:E121)</f>
        <v>40</v>
      </c>
      <c r="F119" s="3" t="s">
        <v>13</v>
      </c>
      <c r="G119" s="3">
        <f>SUM(G120:G121)</f>
        <v>0</v>
      </c>
      <c r="H119" s="3" t="s">
        <v>13</v>
      </c>
      <c r="I119" s="3">
        <f>SUM(I120:I121)</f>
        <v>10</v>
      </c>
      <c r="J119" s="4" t="s">
        <v>13</v>
      </c>
    </row>
    <row r="120" spans="1:10" s="32" customFormat="1" ht="30" customHeight="1" x14ac:dyDescent="0.25">
      <c r="A120" s="36">
        <v>99</v>
      </c>
      <c r="B120" s="37" t="s">
        <v>156</v>
      </c>
      <c r="C120" s="37" t="s">
        <v>157</v>
      </c>
      <c r="D120" s="38" t="s">
        <v>833</v>
      </c>
      <c r="E120" s="52">
        <v>40</v>
      </c>
      <c r="F120" s="52">
        <v>260</v>
      </c>
      <c r="G120" s="52"/>
      <c r="H120" s="52"/>
      <c r="I120" s="52">
        <v>10</v>
      </c>
      <c r="J120" s="53">
        <v>260</v>
      </c>
    </row>
    <row r="121" spans="1:10" s="32" customFormat="1" ht="30" customHeight="1" x14ac:dyDescent="0.25">
      <c r="A121" s="36">
        <v>100</v>
      </c>
      <c r="B121" s="37" t="s">
        <v>418</v>
      </c>
      <c r="C121" s="37" t="s">
        <v>419</v>
      </c>
      <c r="D121" s="38" t="s">
        <v>836</v>
      </c>
      <c r="E121" s="52"/>
      <c r="F121" s="52"/>
      <c r="G121" s="52"/>
      <c r="H121" s="52"/>
      <c r="I121" s="52"/>
      <c r="J121" s="53"/>
    </row>
    <row r="122" spans="1:10" s="32" customFormat="1" ht="15" customHeight="1" x14ac:dyDescent="0.25">
      <c r="A122" s="71" t="s">
        <v>36</v>
      </c>
      <c r="B122" s="72"/>
      <c r="C122" s="72"/>
      <c r="D122" s="72"/>
      <c r="E122" s="3">
        <f>SUM(E123:E141)</f>
        <v>1096</v>
      </c>
      <c r="F122" s="3" t="s">
        <v>13</v>
      </c>
      <c r="G122" s="3">
        <f>SUM(G123:G141)</f>
        <v>90</v>
      </c>
      <c r="H122" s="3" t="s">
        <v>13</v>
      </c>
      <c r="I122" s="3">
        <f>SUM(I123:I141)</f>
        <v>72</v>
      </c>
      <c r="J122" s="4" t="s">
        <v>13</v>
      </c>
    </row>
    <row r="123" spans="1:10" s="32" customFormat="1" ht="30" customHeight="1" x14ac:dyDescent="0.25">
      <c r="A123" s="36">
        <v>101</v>
      </c>
      <c r="B123" s="37" t="s">
        <v>1409</v>
      </c>
      <c r="C123" s="37" t="s">
        <v>1410</v>
      </c>
      <c r="D123" s="38" t="s">
        <v>1690</v>
      </c>
      <c r="E123" s="52">
        <v>60</v>
      </c>
      <c r="F123" s="52">
        <v>280</v>
      </c>
      <c r="G123" s="52"/>
      <c r="H123" s="52"/>
      <c r="I123" s="52"/>
      <c r="J123" s="53"/>
    </row>
    <row r="124" spans="1:10" s="32" customFormat="1" ht="30" customHeight="1" x14ac:dyDescent="0.25">
      <c r="A124" s="36">
        <v>102</v>
      </c>
      <c r="B124" s="37" t="s">
        <v>1441</v>
      </c>
      <c r="C124" s="37" t="s">
        <v>1411</v>
      </c>
      <c r="D124" s="38" t="s">
        <v>1691</v>
      </c>
      <c r="E124" s="52"/>
      <c r="F124" s="52"/>
      <c r="G124" s="52">
        <v>90</v>
      </c>
      <c r="H124" s="52">
        <v>180</v>
      </c>
      <c r="I124" s="52"/>
      <c r="J124" s="53"/>
    </row>
    <row r="125" spans="1:10" s="32" customFormat="1" ht="30" customHeight="1" x14ac:dyDescent="0.25">
      <c r="A125" s="36">
        <v>103</v>
      </c>
      <c r="B125" s="37" t="s">
        <v>1412</v>
      </c>
      <c r="C125" s="37" t="s">
        <v>1413</v>
      </c>
      <c r="D125" s="38" t="s">
        <v>1692</v>
      </c>
      <c r="E125" s="52">
        <v>45</v>
      </c>
      <c r="F125" s="52">
        <v>280</v>
      </c>
      <c r="G125" s="52"/>
      <c r="H125" s="52"/>
      <c r="I125" s="52"/>
      <c r="J125" s="53"/>
    </row>
    <row r="126" spans="1:10" s="32" customFormat="1" ht="30" customHeight="1" x14ac:dyDescent="0.25">
      <c r="A126" s="36">
        <v>104</v>
      </c>
      <c r="B126" s="37" t="s">
        <v>1414</v>
      </c>
      <c r="C126" s="37" t="s">
        <v>211</v>
      </c>
      <c r="D126" s="38" t="s">
        <v>1693</v>
      </c>
      <c r="E126" s="52">
        <v>23</v>
      </c>
      <c r="F126" s="52">
        <v>260</v>
      </c>
      <c r="G126" s="52"/>
      <c r="H126" s="52"/>
      <c r="I126" s="52"/>
      <c r="J126" s="53"/>
    </row>
    <row r="127" spans="1:10" s="32" customFormat="1" ht="30" customHeight="1" x14ac:dyDescent="0.25">
      <c r="A127" s="36">
        <v>105</v>
      </c>
      <c r="B127" s="37" t="s">
        <v>1415</v>
      </c>
      <c r="C127" s="37" t="s">
        <v>1416</v>
      </c>
      <c r="D127" s="38" t="s">
        <v>1694</v>
      </c>
      <c r="E127" s="52">
        <v>250</v>
      </c>
      <c r="F127" s="52" t="s">
        <v>17</v>
      </c>
      <c r="G127" s="52"/>
      <c r="H127" s="52"/>
      <c r="I127" s="52"/>
      <c r="J127" s="53"/>
    </row>
    <row r="128" spans="1:10" s="32" customFormat="1" ht="30" customHeight="1" x14ac:dyDescent="0.25">
      <c r="A128" s="36">
        <v>106</v>
      </c>
      <c r="B128" s="37" t="s">
        <v>1417</v>
      </c>
      <c r="C128" s="37" t="s">
        <v>1418</v>
      </c>
      <c r="D128" s="38" t="s">
        <v>1695</v>
      </c>
      <c r="E128" s="52">
        <v>50</v>
      </c>
      <c r="F128" s="52" t="s">
        <v>17</v>
      </c>
      <c r="G128" s="52"/>
      <c r="H128" s="52"/>
      <c r="I128" s="52"/>
      <c r="J128" s="53"/>
    </row>
    <row r="129" spans="1:10" s="32" customFormat="1" ht="30" customHeight="1" x14ac:dyDescent="0.25">
      <c r="A129" s="36">
        <v>107</v>
      </c>
      <c r="B129" s="37" t="s">
        <v>1419</v>
      </c>
      <c r="C129" s="37" t="s">
        <v>72</v>
      </c>
      <c r="D129" s="38" t="s">
        <v>1696</v>
      </c>
      <c r="E129" s="52">
        <v>45</v>
      </c>
      <c r="F129" s="52">
        <v>310</v>
      </c>
      <c r="G129" s="52"/>
      <c r="H129" s="52"/>
      <c r="I129" s="52">
        <v>8</v>
      </c>
      <c r="J129" s="53">
        <v>170</v>
      </c>
    </row>
    <row r="130" spans="1:10" s="32" customFormat="1" ht="30" customHeight="1" x14ac:dyDescent="0.25">
      <c r="A130" s="36">
        <v>108</v>
      </c>
      <c r="B130" s="37" t="s">
        <v>1420</v>
      </c>
      <c r="C130" s="37" t="s">
        <v>1421</v>
      </c>
      <c r="D130" s="38" t="s">
        <v>1697</v>
      </c>
      <c r="E130" s="52"/>
      <c r="F130" s="52"/>
      <c r="G130" s="52"/>
      <c r="H130" s="52"/>
      <c r="I130" s="52">
        <v>64</v>
      </c>
      <c r="J130" s="53">
        <v>180</v>
      </c>
    </row>
    <row r="131" spans="1:10" s="32" customFormat="1" ht="30" customHeight="1" x14ac:dyDescent="0.25">
      <c r="A131" s="36">
        <v>109</v>
      </c>
      <c r="B131" s="37" t="s">
        <v>1422</v>
      </c>
      <c r="C131" s="37" t="s">
        <v>1423</v>
      </c>
      <c r="D131" s="38" t="s">
        <v>1698</v>
      </c>
      <c r="E131" s="52">
        <v>15</v>
      </c>
      <c r="F131" s="52" t="s">
        <v>17</v>
      </c>
      <c r="G131" s="52"/>
      <c r="H131" s="52"/>
      <c r="I131" s="52"/>
      <c r="J131" s="53"/>
    </row>
    <row r="132" spans="1:10" s="32" customFormat="1" ht="30" customHeight="1" x14ac:dyDescent="0.25">
      <c r="A132" s="36">
        <v>110</v>
      </c>
      <c r="B132" s="37" t="s">
        <v>1424</v>
      </c>
      <c r="C132" s="37" t="s">
        <v>1425</v>
      </c>
      <c r="D132" s="38" t="s">
        <v>1699</v>
      </c>
      <c r="E132" s="52">
        <v>30</v>
      </c>
      <c r="F132" s="52">
        <v>280</v>
      </c>
      <c r="G132" s="52"/>
      <c r="H132" s="52"/>
      <c r="I132" s="52"/>
      <c r="J132" s="53"/>
    </row>
    <row r="133" spans="1:10" s="32" customFormat="1" ht="30" customHeight="1" x14ac:dyDescent="0.25">
      <c r="A133" s="36">
        <v>111</v>
      </c>
      <c r="B133" s="37" t="s">
        <v>1426</v>
      </c>
      <c r="C133" s="37" t="s">
        <v>462</v>
      </c>
      <c r="D133" s="38" t="s">
        <v>1700</v>
      </c>
      <c r="E133" s="52">
        <v>80</v>
      </c>
      <c r="F133" s="52">
        <v>290</v>
      </c>
      <c r="G133" s="52"/>
      <c r="H133" s="52"/>
      <c r="I133" s="52"/>
      <c r="J133" s="53"/>
    </row>
    <row r="134" spans="1:10" s="32" customFormat="1" ht="30" customHeight="1" x14ac:dyDescent="0.25">
      <c r="A134" s="36">
        <v>112</v>
      </c>
      <c r="B134" s="37" t="s">
        <v>1427</v>
      </c>
      <c r="C134" s="37" t="s">
        <v>1428</v>
      </c>
      <c r="D134" s="38" t="s">
        <v>1701</v>
      </c>
      <c r="E134" s="52">
        <v>23</v>
      </c>
      <c r="F134" s="52">
        <v>265</v>
      </c>
      <c r="G134" s="52"/>
      <c r="H134" s="52"/>
      <c r="I134" s="52"/>
      <c r="J134" s="53"/>
    </row>
    <row r="135" spans="1:10" s="32" customFormat="1" ht="30" customHeight="1" x14ac:dyDescent="0.25">
      <c r="A135" s="36">
        <v>113</v>
      </c>
      <c r="B135" s="37" t="s">
        <v>1429</v>
      </c>
      <c r="C135" s="37" t="s">
        <v>1430</v>
      </c>
      <c r="D135" s="38" t="s">
        <v>1702</v>
      </c>
      <c r="E135" s="52">
        <v>15</v>
      </c>
      <c r="F135" s="52">
        <v>270</v>
      </c>
      <c r="G135" s="52"/>
      <c r="H135" s="52"/>
      <c r="I135" s="52"/>
      <c r="J135" s="53"/>
    </row>
    <row r="136" spans="1:10" s="32" customFormat="1" ht="30" customHeight="1" x14ac:dyDescent="0.25">
      <c r="A136" s="36">
        <v>114</v>
      </c>
      <c r="B136" s="37" t="s">
        <v>1431</v>
      </c>
      <c r="C136" s="37" t="s">
        <v>1432</v>
      </c>
      <c r="D136" s="38" t="s">
        <v>1703</v>
      </c>
      <c r="E136" s="52">
        <v>57</v>
      </c>
      <c r="F136" s="52">
        <v>270</v>
      </c>
      <c r="G136" s="52"/>
      <c r="H136" s="52"/>
      <c r="I136" s="52"/>
      <c r="J136" s="53"/>
    </row>
    <row r="137" spans="1:10" s="32" customFormat="1" ht="30" customHeight="1" x14ac:dyDescent="0.25">
      <c r="A137" s="36">
        <v>115</v>
      </c>
      <c r="B137" s="37" t="s">
        <v>1433</v>
      </c>
      <c r="C137" s="37" t="s">
        <v>1434</v>
      </c>
      <c r="D137" s="38" t="s">
        <v>1704</v>
      </c>
      <c r="E137" s="52">
        <v>30</v>
      </c>
      <c r="F137" s="52">
        <v>270</v>
      </c>
      <c r="G137" s="52"/>
      <c r="H137" s="52"/>
      <c r="I137" s="52"/>
      <c r="J137" s="53"/>
    </row>
    <row r="138" spans="1:10" s="32" customFormat="1" ht="30" customHeight="1" x14ac:dyDescent="0.25">
      <c r="A138" s="36">
        <v>116</v>
      </c>
      <c r="B138" s="37" t="s">
        <v>1435</v>
      </c>
      <c r="C138" s="37" t="s">
        <v>1436</v>
      </c>
      <c r="D138" s="38" t="s">
        <v>1705</v>
      </c>
      <c r="E138" s="52">
        <v>65</v>
      </c>
      <c r="F138" s="52" t="s">
        <v>17</v>
      </c>
      <c r="G138" s="52"/>
      <c r="H138" s="52"/>
      <c r="I138" s="52"/>
      <c r="J138" s="53"/>
    </row>
    <row r="139" spans="1:10" s="32" customFormat="1" ht="30" customHeight="1" x14ac:dyDescent="0.25">
      <c r="A139" s="36">
        <v>117</v>
      </c>
      <c r="B139" s="37" t="s">
        <v>1437</v>
      </c>
      <c r="C139" s="37" t="s">
        <v>463</v>
      </c>
      <c r="D139" s="38" t="s">
        <v>1706</v>
      </c>
      <c r="E139" s="52">
        <v>90</v>
      </c>
      <c r="F139" s="52" t="s">
        <v>17</v>
      </c>
      <c r="G139" s="52"/>
      <c r="H139" s="52"/>
      <c r="I139" s="52"/>
      <c r="J139" s="53"/>
    </row>
    <row r="140" spans="1:10" s="32" customFormat="1" ht="30" customHeight="1" x14ac:dyDescent="0.25">
      <c r="A140" s="36">
        <v>118</v>
      </c>
      <c r="B140" s="37" t="s">
        <v>1438</v>
      </c>
      <c r="C140" s="37" t="s">
        <v>1439</v>
      </c>
      <c r="D140" s="38" t="s">
        <v>1707</v>
      </c>
      <c r="E140" s="52">
        <v>78</v>
      </c>
      <c r="F140" s="52" t="s">
        <v>17</v>
      </c>
      <c r="G140" s="52"/>
      <c r="H140" s="52"/>
      <c r="I140" s="52"/>
      <c r="J140" s="53"/>
    </row>
    <row r="141" spans="1:10" s="32" customFormat="1" ht="30" customHeight="1" x14ac:dyDescent="0.25">
      <c r="A141" s="36">
        <v>119</v>
      </c>
      <c r="B141" s="37" t="s">
        <v>1440</v>
      </c>
      <c r="C141" s="37" t="s">
        <v>212</v>
      </c>
      <c r="D141" s="38" t="s">
        <v>1708</v>
      </c>
      <c r="E141" s="52">
        <v>140</v>
      </c>
      <c r="F141" s="52">
        <v>250</v>
      </c>
      <c r="G141" s="52"/>
      <c r="H141" s="52"/>
      <c r="I141" s="52"/>
      <c r="J141" s="53"/>
    </row>
    <row r="142" spans="1:10" s="32" customFormat="1" ht="15" customHeight="1" x14ac:dyDescent="0.25">
      <c r="A142" s="71" t="s">
        <v>73</v>
      </c>
      <c r="B142" s="72"/>
      <c r="C142" s="72"/>
      <c r="D142" s="72"/>
      <c r="E142" s="3">
        <f>SUM(E143:E152)</f>
        <v>209</v>
      </c>
      <c r="F142" s="3" t="s">
        <v>23</v>
      </c>
      <c r="G142" s="3">
        <f>SUM(G143:G152)</f>
        <v>126</v>
      </c>
      <c r="H142" s="3" t="s">
        <v>23</v>
      </c>
      <c r="I142" s="3">
        <f>SUM(I143:I152)</f>
        <v>10</v>
      </c>
      <c r="J142" s="4" t="s">
        <v>23</v>
      </c>
    </row>
    <row r="143" spans="1:10" s="32" customFormat="1" ht="30" customHeight="1" x14ac:dyDescent="0.25">
      <c r="A143" s="36">
        <v>120</v>
      </c>
      <c r="B143" s="37" t="s">
        <v>697</v>
      </c>
      <c r="C143" s="37" t="s">
        <v>698</v>
      </c>
      <c r="D143" s="38" t="s">
        <v>699</v>
      </c>
      <c r="E143" s="52">
        <v>10</v>
      </c>
      <c r="F143" s="52">
        <v>250</v>
      </c>
      <c r="G143" s="52">
        <v>31</v>
      </c>
      <c r="H143" s="52">
        <v>220</v>
      </c>
      <c r="I143" s="52"/>
      <c r="J143" s="53"/>
    </row>
    <row r="144" spans="1:10" s="32" customFormat="1" ht="30" customHeight="1" x14ac:dyDescent="0.25">
      <c r="A144" s="36">
        <v>121</v>
      </c>
      <c r="B144" s="37" t="s">
        <v>706</v>
      </c>
      <c r="C144" s="37" t="s">
        <v>358</v>
      </c>
      <c r="D144" s="38" t="s">
        <v>707</v>
      </c>
      <c r="E144" s="52">
        <v>34</v>
      </c>
      <c r="F144" s="52">
        <v>300</v>
      </c>
      <c r="G144" s="52"/>
      <c r="H144" s="52"/>
      <c r="I144" s="52"/>
      <c r="J144" s="53"/>
    </row>
    <row r="145" spans="1:10" s="32" customFormat="1" ht="30" customHeight="1" x14ac:dyDescent="0.25">
      <c r="A145" s="36">
        <v>122</v>
      </c>
      <c r="B145" s="37" t="s">
        <v>695</v>
      </c>
      <c r="C145" s="37" t="s">
        <v>74</v>
      </c>
      <c r="D145" s="38" t="s">
        <v>696</v>
      </c>
      <c r="E145" s="52">
        <v>60</v>
      </c>
      <c r="F145" s="52">
        <v>305</v>
      </c>
      <c r="G145" s="52"/>
      <c r="H145" s="52"/>
      <c r="I145" s="52">
        <v>10</v>
      </c>
      <c r="J145" s="53">
        <v>305</v>
      </c>
    </row>
    <row r="146" spans="1:10" s="32" customFormat="1" ht="30" customHeight="1" x14ac:dyDescent="0.25">
      <c r="A146" s="36">
        <v>123</v>
      </c>
      <c r="B146" s="37" t="s">
        <v>689</v>
      </c>
      <c r="C146" s="37" t="s">
        <v>690</v>
      </c>
      <c r="D146" s="38" t="s">
        <v>691</v>
      </c>
      <c r="E146" s="52"/>
      <c r="F146" s="52"/>
      <c r="G146" s="52">
        <v>45</v>
      </c>
      <c r="H146" s="52">
        <v>270</v>
      </c>
      <c r="I146" s="52"/>
      <c r="J146" s="53"/>
    </row>
    <row r="147" spans="1:10" s="32" customFormat="1" ht="30" customHeight="1" x14ac:dyDescent="0.25">
      <c r="A147" s="36">
        <v>124</v>
      </c>
      <c r="B147" s="37" t="s">
        <v>692</v>
      </c>
      <c r="C147" s="37" t="s">
        <v>693</v>
      </c>
      <c r="D147" s="38" t="s">
        <v>694</v>
      </c>
      <c r="E147" s="52">
        <v>20</v>
      </c>
      <c r="F147" s="52">
        <v>320</v>
      </c>
      <c r="G147" s="52"/>
      <c r="H147" s="52"/>
      <c r="I147" s="52"/>
      <c r="J147" s="53"/>
    </row>
    <row r="148" spans="1:10" s="32" customFormat="1" ht="30" customHeight="1" x14ac:dyDescent="0.25">
      <c r="A148" s="36">
        <v>125</v>
      </c>
      <c r="B148" s="37" t="s">
        <v>700</v>
      </c>
      <c r="C148" s="37" t="s">
        <v>701</v>
      </c>
      <c r="D148" s="38" t="s">
        <v>704</v>
      </c>
      <c r="E148" s="52">
        <v>35</v>
      </c>
      <c r="F148" s="52">
        <v>330</v>
      </c>
      <c r="G148" s="52"/>
      <c r="H148" s="52"/>
      <c r="I148" s="52"/>
      <c r="J148" s="53"/>
    </row>
    <row r="149" spans="1:10" s="32" customFormat="1" ht="30" customHeight="1" x14ac:dyDescent="0.25">
      <c r="A149" s="36">
        <v>126</v>
      </c>
      <c r="B149" s="37" t="s">
        <v>702</v>
      </c>
      <c r="C149" s="37" t="s">
        <v>703</v>
      </c>
      <c r="D149" s="38" t="s">
        <v>705</v>
      </c>
      <c r="E149" s="52">
        <v>20</v>
      </c>
      <c r="F149" s="52">
        <v>280</v>
      </c>
      <c r="G149" s="52"/>
      <c r="H149" s="52"/>
      <c r="I149" s="52"/>
      <c r="J149" s="53"/>
    </row>
    <row r="150" spans="1:10" s="32" customFormat="1" ht="30" customHeight="1" x14ac:dyDescent="0.25">
      <c r="A150" s="36">
        <v>127</v>
      </c>
      <c r="B150" s="37" t="s">
        <v>708</v>
      </c>
      <c r="C150" s="37" t="s">
        <v>709</v>
      </c>
      <c r="D150" s="38" t="s">
        <v>713</v>
      </c>
      <c r="E150" s="52">
        <v>30</v>
      </c>
      <c r="F150" s="52">
        <v>320</v>
      </c>
      <c r="G150" s="52"/>
      <c r="H150" s="52"/>
      <c r="I150" s="52"/>
      <c r="J150" s="53"/>
    </row>
    <row r="151" spans="1:10" s="32" customFormat="1" ht="30" customHeight="1" x14ac:dyDescent="0.25">
      <c r="A151" s="36">
        <v>128</v>
      </c>
      <c r="B151" s="37" t="s">
        <v>710</v>
      </c>
      <c r="C151" s="37" t="s">
        <v>711</v>
      </c>
      <c r="D151" s="38" t="s">
        <v>714</v>
      </c>
      <c r="E151" s="52"/>
      <c r="F151" s="52"/>
      <c r="G151" s="52">
        <v>50</v>
      </c>
      <c r="H151" s="52" t="s">
        <v>712</v>
      </c>
      <c r="I151" s="52"/>
      <c r="J151" s="53"/>
    </row>
    <row r="152" spans="1:10" s="32" customFormat="1" ht="30" customHeight="1" x14ac:dyDescent="0.25">
      <c r="A152" s="36">
        <v>129</v>
      </c>
      <c r="B152" s="37" t="s">
        <v>204</v>
      </c>
      <c r="C152" s="37" t="s">
        <v>357</v>
      </c>
      <c r="D152" s="38" t="s">
        <v>715</v>
      </c>
      <c r="E152" s="52"/>
      <c r="F152" s="52"/>
      <c r="G152" s="52"/>
      <c r="H152" s="52"/>
      <c r="I152" s="52"/>
      <c r="J152" s="53"/>
    </row>
    <row r="153" spans="1:10" s="32" customFormat="1" ht="15" customHeight="1" x14ac:dyDescent="0.25">
      <c r="A153" s="71" t="s">
        <v>68</v>
      </c>
      <c r="B153" s="72"/>
      <c r="C153" s="72"/>
      <c r="D153" s="72"/>
      <c r="E153" s="3">
        <f>SUM(E154)</f>
        <v>30</v>
      </c>
      <c r="F153" s="3" t="s">
        <v>23</v>
      </c>
      <c r="G153" s="3">
        <f>SUM(G154)</f>
        <v>0</v>
      </c>
      <c r="H153" s="3" t="s">
        <v>23</v>
      </c>
      <c r="I153" s="3">
        <f>SUM(I154)</f>
        <v>2</v>
      </c>
      <c r="J153" s="4" t="s">
        <v>23</v>
      </c>
    </row>
    <row r="154" spans="1:10" s="32" customFormat="1" ht="30" customHeight="1" x14ac:dyDescent="0.25">
      <c r="A154" s="36">
        <v>130</v>
      </c>
      <c r="B154" s="37" t="s">
        <v>430</v>
      </c>
      <c r="C154" s="37" t="s">
        <v>70</v>
      </c>
      <c r="D154" s="38" t="s">
        <v>431</v>
      </c>
      <c r="E154" s="52">
        <v>30</v>
      </c>
      <c r="F154" s="52">
        <v>250</v>
      </c>
      <c r="G154" s="52"/>
      <c r="H154" s="52"/>
      <c r="I154" s="52">
        <v>2</v>
      </c>
      <c r="J154" s="53">
        <v>200</v>
      </c>
    </row>
    <row r="155" spans="1:10" s="32" customFormat="1" ht="15" customHeight="1" x14ac:dyDescent="0.25">
      <c r="A155" s="71" t="s">
        <v>75</v>
      </c>
      <c r="B155" s="72"/>
      <c r="C155" s="72"/>
      <c r="D155" s="72"/>
      <c r="E155" s="3">
        <f>SUM(E156:E157)</f>
        <v>53</v>
      </c>
      <c r="F155" s="3" t="s">
        <v>23</v>
      </c>
      <c r="G155" s="3">
        <f>SUM(G156:G157)</f>
        <v>0</v>
      </c>
      <c r="H155" s="3" t="s">
        <v>23</v>
      </c>
      <c r="I155" s="3">
        <f>SUM(I156:I157)</f>
        <v>0</v>
      </c>
      <c r="J155" s="4" t="s">
        <v>23</v>
      </c>
    </row>
    <row r="156" spans="1:10" s="32" customFormat="1" ht="30" customHeight="1" x14ac:dyDescent="0.25">
      <c r="A156" s="36">
        <v>131</v>
      </c>
      <c r="B156" s="37" t="s">
        <v>1058</v>
      </c>
      <c r="C156" s="37" t="s">
        <v>1059</v>
      </c>
      <c r="D156" s="38" t="s">
        <v>1061</v>
      </c>
      <c r="E156" s="52">
        <v>53</v>
      </c>
      <c r="F156" s="52">
        <v>260</v>
      </c>
      <c r="G156" s="52"/>
      <c r="H156" s="52"/>
      <c r="I156" s="52"/>
      <c r="J156" s="53"/>
    </row>
    <row r="157" spans="1:10" s="32" customFormat="1" ht="30" customHeight="1" x14ac:dyDescent="0.25">
      <c r="A157" s="36">
        <v>132</v>
      </c>
      <c r="B157" s="37" t="s">
        <v>456</v>
      </c>
      <c r="C157" s="37" t="s">
        <v>457</v>
      </c>
      <c r="D157" s="38" t="s">
        <v>1060</v>
      </c>
      <c r="E157" s="52"/>
      <c r="F157" s="52"/>
      <c r="G157" s="52"/>
      <c r="H157" s="52"/>
      <c r="I157" s="52"/>
      <c r="J157" s="53"/>
    </row>
    <row r="158" spans="1:10" s="32" customFormat="1" ht="15" customHeight="1" x14ac:dyDescent="0.25">
      <c r="A158" s="71" t="s">
        <v>137</v>
      </c>
      <c r="B158" s="72"/>
      <c r="C158" s="72"/>
      <c r="D158" s="72"/>
      <c r="E158" s="3">
        <f>SUM(E159:E162)</f>
        <v>160</v>
      </c>
      <c r="F158" s="3" t="s">
        <v>23</v>
      </c>
      <c r="G158" s="3">
        <f>SUM(G159:G162)</f>
        <v>45</v>
      </c>
      <c r="H158" s="3" t="s">
        <v>23</v>
      </c>
      <c r="I158" s="3">
        <f>SUM(I159:I162)</f>
        <v>0</v>
      </c>
      <c r="J158" s="4" t="s">
        <v>23</v>
      </c>
    </row>
    <row r="159" spans="1:10" s="32" customFormat="1" ht="30" customHeight="1" x14ac:dyDescent="0.25">
      <c r="A159" s="36">
        <v>133</v>
      </c>
      <c r="B159" s="37" t="s">
        <v>242</v>
      </c>
      <c r="C159" s="37" t="s">
        <v>243</v>
      </c>
      <c r="D159" s="38" t="s">
        <v>510</v>
      </c>
      <c r="E159" s="52">
        <v>100</v>
      </c>
      <c r="F159" s="52">
        <v>300</v>
      </c>
      <c r="G159" s="52"/>
      <c r="H159" s="52"/>
      <c r="I159" s="52"/>
      <c r="J159" s="53"/>
    </row>
    <row r="160" spans="1:10" s="32" customFormat="1" ht="30" customHeight="1" x14ac:dyDescent="0.25">
      <c r="A160" s="36">
        <v>134</v>
      </c>
      <c r="B160" s="37" t="s">
        <v>240</v>
      </c>
      <c r="C160" s="37" t="s">
        <v>241</v>
      </c>
      <c r="D160" s="38" t="s">
        <v>511</v>
      </c>
      <c r="E160" s="52">
        <v>60</v>
      </c>
      <c r="F160" s="52">
        <v>300</v>
      </c>
      <c r="G160" s="52"/>
      <c r="H160" s="52"/>
      <c r="I160" s="52"/>
      <c r="J160" s="53"/>
    </row>
    <row r="161" spans="1:10" s="32" customFormat="1" ht="30" customHeight="1" x14ac:dyDescent="0.25">
      <c r="A161" s="36">
        <v>135</v>
      </c>
      <c r="B161" s="37" t="s">
        <v>513</v>
      </c>
      <c r="C161" s="37" t="s">
        <v>514</v>
      </c>
      <c r="D161" s="38" t="s">
        <v>515</v>
      </c>
      <c r="E161" s="52"/>
      <c r="F161" s="52"/>
      <c r="G161" s="52">
        <v>45</v>
      </c>
      <c r="H161" s="52">
        <v>300</v>
      </c>
      <c r="I161" s="52"/>
      <c r="J161" s="53"/>
    </row>
    <row r="162" spans="1:10" s="32" customFormat="1" ht="30" customHeight="1" x14ac:dyDescent="0.25">
      <c r="A162" s="36">
        <v>136</v>
      </c>
      <c r="B162" s="37" t="s">
        <v>261</v>
      </c>
      <c r="C162" s="37" t="s">
        <v>262</v>
      </c>
      <c r="D162" s="38" t="s">
        <v>512</v>
      </c>
      <c r="E162" s="52"/>
      <c r="F162" s="52"/>
      <c r="G162" s="52"/>
      <c r="H162" s="52"/>
      <c r="I162" s="52"/>
      <c r="J162" s="53"/>
    </row>
    <row r="163" spans="1:10" s="32" customFormat="1" ht="15" customHeight="1" x14ac:dyDescent="0.25">
      <c r="A163" s="71" t="s">
        <v>78</v>
      </c>
      <c r="B163" s="72"/>
      <c r="C163" s="72"/>
      <c r="D163" s="72"/>
      <c r="E163" s="3">
        <f>SUM(E164)</f>
        <v>10</v>
      </c>
      <c r="F163" s="3" t="s">
        <v>23</v>
      </c>
      <c r="G163" s="3">
        <f>SUM(G164)</f>
        <v>7</v>
      </c>
      <c r="H163" s="3" t="s">
        <v>23</v>
      </c>
      <c r="I163" s="3">
        <f>SUM(I164)</f>
        <v>0</v>
      </c>
      <c r="J163" s="4" t="s">
        <v>23</v>
      </c>
    </row>
    <row r="164" spans="1:10" s="32" customFormat="1" ht="30" customHeight="1" x14ac:dyDescent="0.25">
      <c r="A164" s="36">
        <v>137</v>
      </c>
      <c r="B164" s="37" t="s">
        <v>355</v>
      </c>
      <c r="C164" s="37" t="s">
        <v>356</v>
      </c>
      <c r="D164" s="38" t="s">
        <v>1314</v>
      </c>
      <c r="E164" s="52">
        <v>10</v>
      </c>
      <c r="F164" s="52">
        <v>280</v>
      </c>
      <c r="G164" s="52">
        <v>7</v>
      </c>
      <c r="H164" s="52">
        <v>250</v>
      </c>
      <c r="I164" s="52"/>
      <c r="J164" s="53"/>
    </row>
    <row r="165" spans="1:10" s="32" customFormat="1" ht="15" customHeight="1" x14ac:dyDescent="0.25">
      <c r="A165" s="71" t="s">
        <v>79</v>
      </c>
      <c r="B165" s="72"/>
      <c r="C165" s="72"/>
      <c r="D165" s="72"/>
      <c r="E165" s="3">
        <f>SUM(E166:E169)</f>
        <v>350</v>
      </c>
      <c r="F165" s="3" t="s">
        <v>23</v>
      </c>
      <c r="G165" s="3">
        <f>SUM(G166:G169)</f>
        <v>63</v>
      </c>
      <c r="H165" s="3" t="s">
        <v>23</v>
      </c>
      <c r="I165" s="3">
        <f>SUM(I166:I169)</f>
        <v>0</v>
      </c>
      <c r="J165" s="4" t="s">
        <v>23</v>
      </c>
    </row>
    <row r="166" spans="1:10" s="32" customFormat="1" ht="30" customHeight="1" x14ac:dyDescent="0.25">
      <c r="A166" s="36">
        <v>138</v>
      </c>
      <c r="B166" s="37" t="s">
        <v>80</v>
      </c>
      <c r="C166" s="37" t="s">
        <v>81</v>
      </c>
      <c r="D166" s="38" t="s">
        <v>1087</v>
      </c>
      <c r="E166" s="52">
        <v>200</v>
      </c>
      <c r="F166" s="52">
        <v>300</v>
      </c>
      <c r="G166" s="52"/>
      <c r="H166" s="52"/>
      <c r="I166" s="52"/>
      <c r="J166" s="53"/>
    </row>
    <row r="167" spans="1:10" s="32" customFormat="1" ht="30" customHeight="1" x14ac:dyDescent="0.25">
      <c r="A167" s="36">
        <v>139</v>
      </c>
      <c r="B167" s="37" t="s">
        <v>1084</v>
      </c>
      <c r="C167" s="37" t="s">
        <v>1085</v>
      </c>
      <c r="D167" s="38" t="s">
        <v>1086</v>
      </c>
      <c r="E167" s="52">
        <v>50</v>
      </c>
      <c r="F167" s="52">
        <v>280</v>
      </c>
      <c r="G167" s="52">
        <v>10</v>
      </c>
      <c r="H167" s="52">
        <v>270</v>
      </c>
      <c r="I167" s="52"/>
      <c r="J167" s="53"/>
    </row>
    <row r="168" spans="1:10" s="32" customFormat="1" ht="30" customHeight="1" x14ac:dyDescent="0.25">
      <c r="A168" s="36">
        <v>140</v>
      </c>
      <c r="B168" s="37" t="s">
        <v>247</v>
      </c>
      <c r="C168" s="37" t="s">
        <v>248</v>
      </c>
      <c r="D168" s="38" t="s">
        <v>1088</v>
      </c>
      <c r="E168" s="52">
        <v>50</v>
      </c>
      <c r="F168" s="52">
        <v>270</v>
      </c>
      <c r="G168" s="52"/>
      <c r="H168" s="52"/>
      <c r="I168" s="52"/>
      <c r="J168" s="53"/>
    </row>
    <row r="169" spans="1:10" s="32" customFormat="1" ht="30" customHeight="1" x14ac:dyDescent="0.25">
      <c r="A169" s="36">
        <v>141</v>
      </c>
      <c r="B169" s="37" t="s">
        <v>346</v>
      </c>
      <c r="C169" s="37" t="s">
        <v>347</v>
      </c>
      <c r="D169" s="38" t="s">
        <v>1089</v>
      </c>
      <c r="E169" s="52">
        <v>50</v>
      </c>
      <c r="F169" s="52">
        <v>280</v>
      </c>
      <c r="G169" s="52">
        <v>53</v>
      </c>
      <c r="H169" s="52">
        <v>270</v>
      </c>
      <c r="I169" s="52"/>
      <c r="J169" s="53"/>
    </row>
    <row r="170" spans="1:10" s="32" customFormat="1" ht="15" customHeight="1" x14ac:dyDescent="0.25">
      <c r="A170" s="71" t="s">
        <v>1070</v>
      </c>
      <c r="B170" s="72"/>
      <c r="C170" s="72"/>
      <c r="D170" s="72"/>
      <c r="E170" s="3">
        <f>SUM(E171:E175)</f>
        <v>209</v>
      </c>
      <c r="F170" s="3" t="s">
        <v>23</v>
      </c>
      <c r="G170" s="3">
        <f>SUM(G171:G175)</f>
        <v>80</v>
      </c>
      <c r="H170" s="3" t="s">
        <v>23</v>
      </c>
      <c r="I170" s="3">
        <f>SUM(I171:I175)</f>
        <v>0</v>
      </c>
      <c r="J170" s="4" t="s">
        <v>23</v>
      </c>
    </row>
    <row r="171" spans="1:10" s="32" customFormat="1" ht="30" customHeight="1" x14ac:dyDescent="0.25">
      <c r="A171" s="36">
        <v>142</v>
      </c>
      <c r="B171" s="37" t="s">
        <v>1072</v>
      </c>
      <c r="C171" s="37" t="s">
        <v>1073</v>
      </c>
      <c r="D171" s="38" t="s">
        <v>1080</v>
      </c>
      <c r="E171" s="52">
        <v>144</v>
      </c>
      <c r="F171" s="52">
        <v>390</v>
      </c>
      <c r="G171" s="52"/>
      <c r="H171" s="52"/>
      <c r="I171" s="52"/>
      <c r="J171" s="53"/>
    </row>
    <row r="172" spans="1:10" s="32" customFormat="1" ht="30" customHeight="1" x14ac:dyDescent="0.25">
      <c r="A172" s="36">
        <v>143</v>
      </c>
      <c r="B172" s="37" t="s">
        <v>1074</v>
      </c>
      <c r="C172" s="37" t="s">
        <v>1075</v>
      </c>
      <c r="D172" s="38" t="s">
        <v>1081</v>
      </c>
      <c r="E172" s="52">
        <v>45</v>
      </c>
      <c r="F172" s="52">
        <v>300</v>
      </c>
      <c r="G172" s="52"/>
      <c r="H172" s="52"/>
      <c r="I172" s="52"/>
      <c r="J172" s="53"/>
    </row>
    <row r="173" spans="1:10" s="32" customFormat="1" ht="30" customHeight="1" x14ac:dyDescent="0.25">
      <c r="A173" s="36">
        <v>144</v>
      </c>
      <c r="B173" s="37" t="s">
        <v>1076</v>
      </c>
      <c r="C173" s="37" t="s">
        <v>1077</v>
      </c>
      <c r="D173" s="38" t="s">
        <v>1082</v>
      </c>
      <c r="E173" s="52"/>
      <c r="F173" s="52"/>
      <c r="G173" s="52">
        <v>80</v>
      </c>
      <c r="H173" s="52">
        <v>200</v>
      </c>
      <c r="I173" s="52"/>
      <c r="J173" s="53"/>
    </row>
    <row r="174" spans="1:10" s="32" customFormat="1" ht="30" customHeight="1" x14ac:dyDescent="0.25">
      <c r="A174" s="36">
        <v>145</v>
      </c>
      <c r="B174" s="37" t="s">
        <v>1078</v>
      </c>
      <c r="C174" s="37" t="s">
        <v>1079</v>
      </c>
      <c r="D174" s="38" t="s">
        <v>1083</v>
      </c>
      <c r="E174" s="52">
        <v>20</v>
      </c>
      <c r="F174" s="52">
        <v>300</v>
      </c>
      <c r="G174" s="52"/>
      <c r="H174" s="52"/>
      <c r="I174" s="52"/>
      <c r="J174" s="53"/>
    </row>
    <row r="175" spans="1:10" s="32" customFormat="1" ht="30" customHeight="1" x14ac:dyDescent="0.25">
      <c r="A175" s="36">
        <v>146</v>
      </c>
      <c r="B175" s="37" t="s">
        <v>83</v>
      </c>
      <c r="C175" s="37" t="s">
        <v>249</v>
      </c>
      <c r="D175" s="38" t="s">
        <v>1071</v>
      </c>
      <c r="E175" s="52"/>
      <c r="F175" s="52"/>
      <c r="G175" s="52"/>
      <c r="H175" s="52"/>
      <c r="I175" s="52"/>
      <c r="J175" s="53"/>
    </row>
    <row r="176" spans="1:10" s="32" customFormat="1" ht="15" customHeight="1" x14ac:dyDescent="0.25">
      <c r="A176" s="71" t="s">
        <v>84</v>
      </c>
      <c r="B176" s="72"/>
      <c r="C176" s="72"/>
      <c r="D176" s="72"/>
      <c r="E176" s="3">
        <f>SUM(E177:E179)</f>
        <v>50</v>
      </c>
      <c r="F176" s="3" t="s">
        <v>23</v>
      </c>
      <c r="G176" s="3">
        <f>SUM(G177:G179)</f>
        <v>0</v>
      </c>
      <c r="H176" s="3" t="s">
        <v>23</v>
      </c>
      <c r="I176" s="3">
        <f>SUM(I177:I179)</f>
        <v>50</v>
      </c>
      <c r="J176" s="4" t="s">
        <v>23</v>
      </c>
    </row>
    <row r="177" spans="1:10" s="32" customFormat="1" ht="30" customHeight="1" x14ac:dyDescent="0.25">
      <c r="A177" s="36">
        <v>147</v>
      </c>
      <c r="B177" s="37" t="s">
        <v>85</v>
      </c>
      <c r="C177" s="37" t="s">
        <v>86</v>
      </c>
      <c r="D177" s="38" t="s">
        <v>1236</v>
      </c>
      <c r="E177" s="52">
        <v>50</v>
      </c>
      <c r="F177" s="52">
        <v>300</v>
      </c>
      <c r="G177" s="52"/>
      <c r="H177" s="52"/>
      <c r="I177" s="52">
        <v>35</v>
      </c>
      <c r="J177" s="53">
        <v>200</v>
      </c>
    </row>
    <row r="178" spans="1:10" s="32" customFormat="1" ht="30" customHeight="1" x14ac:dyDescent="0.25">
      <c r="A178" s="36">
        <v>148</v>
      </c>
      <c r="B178" s="37" t="s">
        <v>359</v>
      </c>
      <c r="C178" s="37" t="s">
        <v>87</v>
      </c>
      <c r="D178" s="38" t="s">
        <v>1237</v>
      </c>
      <c r="E178" s="52"/>
      <c r="F178" s="52"/>
      <c r="G178" s="52"/>
      <c r="H178" s="52"/>
      <c r="I178" s="52">
        <v>15</v>
      </c>
      <c r="J178" s="53">
        <v>190</v>
      </c>
    </row>
    <row r="179" spans="1:10" s="32" customFormat="1" ht="30" customHeight="1" x14ac:dyDescent="0.25">
      <c r="A179" s="36">
        <v>149</v>
      </c>
      <c r="B179" s="37" t="s">
        <v>88</v>
      </c>
      <c r="C179" s="37" t="s">
        <v>89</v>
      </c>
      <c r="D179" s="38" t="s">
        <v>1238</v>
      </c>
      <c r="E179" s="52"/>
      <c r="F179" s="52"/>
      <c r="G179" s="52"/>
      <c r="H179" s="52"/>
      <c r="I179" s="52"/>
      <c r="J179" s="53"/>
    </row>
    <row r="180" spans="1:10" s="32" customFormat="1" ht="15" customHeight="1" x14ac:dyDescent="0.25">
      <c r="A180" s="71" t="s">
        <v>91</v>
      </c>
      <c r="B180" s="72"/>
      <c r="C180" s="72"/>
      <c r="D180" s="72"/>
      <c r="E180" s="3">
        <f>SUM(E181:E185)</f>
        <v>110</v>
      </c>
      <c r="F180" s="3" t="s">
        <v>23</v>
      </c>
      <c r="G180" s="3">
        <f>SUM(G181:G185)</f>
        <v>5</v>
      </c>
      <c r="H180" s="3" t="s">
        <v>23</v>
      </c>
      <c r="I180" s="3">
        <f>SUM(I181:I185)</f>
        <v>65</v>
      </c>
      <c r="J180" s="4" t="s">
        <v>23</v>
      </c>
    </row>
    <row r="181" spans="1:10" s="32" customFormat="1" ht="30" customHeight="1" x14ac:dyDescent="0.25">
      <c r="A181" s="36">
        <v>150</v>
      </c>
      <c r="B181" s="37" t="s">
        <v>92</v>
      </c>
      <c r="C181" s="37" t="s">
        <v>93</v>
      </c>
      <c r="D181" s="38" t="s">
        <v>1240</v>
      </c>
      <c r="E181" s="52">
        <v>20</v>
      </c>
      <c r="F181" s="52">
        <v>300</v>
      </c>
      <c r="G181" s="52"/>
      <c r="H181" s="52"/>
      <c r="I181" s="52">
        <v>4</v>
      </c>
      <c r="J181" s="53">
        <v>220</v>
      </c>
    </row>
    <row r="182" spans="1:10" s="32" customFormat="1" ht="30" customHeight="1" x14ac:dyDescent="0.25">
      <c r="A182" s="36">
        <v>151</v>
      </c>
      <c r="B182" s="37" t="s">
        <v>255</v>
      </c>
      <c r="C182" s="37" t="s">
        <v>256</v>
      </c>
      <c r="D182" s="38" t="s">
        <v>1350</v>
      </c>
      <c r="E182" s="52">
        <v>35</v>
      </c>
      <c r="F182" s="52">
        <v>290</v>
      </c>
      <c r="G182" s="52"/>
      <c r="H182" s="52"/>
      <c r="I182" s="52">
        <v>3</v>
      </c>
      <c r="J182" s="53">
        <v>200</v>
      </c>
    </row>
    <row r="183" spans="1:10" s="32" customFormat="1" ht="30" customHeight="1" x14ac:dyDescent="0.25">
      <c r="A183" s="36">
        <v>152</v>
      </c>
      <c r="B183" s="37" t="s">
        <v>143</v>
      </c>
      <c r="C183" s="37" t="s">
        <v>144</v>
      </c>
      <c r="D183" s="38" t="s">
        <v>1241</v>
      </c>
      <c r="E183" s="52">
        <v>50</v>
      </c>
      <c r="F183" s="52">
        <v>300</v>
      </c>
      <c r="G183" s="52"/>
      <c r="H183" s="52"/>
      <c r="I183" s="52"/>
      <c r="J183" s="53"/>
    </row>
    <row r="184" spans="1:10" s="32" customFormat="1" ht="30" customHeight="1" x14ac:dyDescent="0.25">
      <c r="A184" s="36">
        <v>153</v>
      </c>
      <c r="B184" s="37" t="s">
        <v>1242</v>
      </c>
      <c r="C184" s="37" t="s">
        <v>1243</v>
      </c>
      <c r="D184" s="38" t="s">
        <v>1244</v>
      </c>
      <c r="E184" s="52"/>
      <c r="F184" s="52"/>
      <c r="G184" s="52"/>
      <c r="H184" s="52"/>
      <c r="I184" s="52">
        <v>10</v>
      </c>
      <c r="J184" s="53">
        <v>180</v>
      </c>
    </row>
    <row r="185" spans="1:10" s="32" customFormat="1" ht="30" customHeight="1" x14ac:dyDescent="0.25">
      <c r="A185" s="36">
        <v>154</v>
      </c>
      <c r="B185" s="37" t="s">
        <v>1245</v>
      </c>
      <c r="C185" s="37" t="s">
        <v>1246</v>
      </c>
      <c r="D185" s="38" t="s">
        <v>1349</v>
      </c>
      <c r="E185" s="52">
        <v>5</v>
      </c>
      <c r="F185" s="52">
        <v>300</v>
      </c>
      <c r="G185" s="52">
        <v>5</v>
      </c>
      <c r="H185" s="52">
        <v>300</v>
      </c>
      <c r="I185" s="52">
        <v>48</v>
      </c>
      <c r="J185" s="53">
        <v>150</v>
      </c>
    </row>
    <row r="186" spans="1:10" s="32" customFormat="1" ht="15" customHeight="1" x14ac:dyDescent="0.25">
      <c r="A186" s="71" t="s">
        <v>94</v>
      </c>
      <c r="B186" s="72"/>
      <c r="C186" s="72"/>
      <c r="D186" s="72"/>
      <c r="E186" s="3">
        <f>SUM(E187:E192)</f>
        <v>85</v>
      </c>
      <c r="F186" s="3" t="s">
        <v>23</v>
      </c>
      <c r="G186" s="3">
        <f>SUM(G187:G192)</f>
        <v>67</v>
      </c>
      <c r="H186" s="3" t="s">
        <v>23</v>
      </c>
      <c r="I186" s="3">
        <f>SUM(I187:I192)</f>
        <v>6</v>
      </c>
      <c r="J186" s="4" t="s">
        <v>23</v>
      </c>
    </row>
    <row r="187" spans="1:10" s="32" customFormat="1" ht="30" customHeight="1" x14ac:dyDescent="0.25">
      <c r="A187" s="36">
        <v>155</v>
      </c>
      <c r="B187" s="37" t="s">
        <v>95</v>
      </c>
      <c r="C187" s="37" t="s">
        <v>96</v>
      </c>
      <c r="D187" s="38" t="s">
        <v>1064</v>
      </c>
      <c r="E187" s="52">
        <v>20</v>
      </c>
      <c r="F187" s="52" t="s">
        <v>17</v>
      </c>
      <c r="G187" s="52">
        <v>20</v>
      </c>
      <c r="H187" s="52" t="s">
        <v>17</v>
      </c>
      <c r="I187" s="52"/>
      <c r="J187" s="53"/>
    </row>
    <row r="188" spans="1:10" s="32" customFormat="1" ht="30" customHeight="1" x14ac:dyDescent="0.25">
      <c r="A188" s="36">
        <v>156</v>
      </c>
      <c r="B188" s="37" t="s">
        <v>147</v>
      </c>
      <c r="C188" s="37" t="s">
        <v>148</v>
      </c>
      <c r="D188" s="38" t="s">
        <v>1065</v>
      </c>
      <c r="E188" s="52">
        <v>30</v>
      </c>
      <c r="F188" s="52" t="s">
        <v>17</v>
      </c>
      <c r="G188" s="52"/>
      <c r="H188" s="52"/>
      <c r="I188" s="52">
        <v>6</v>
      </c>
      <c r="J188" s="53" t="s">
        <v>17</v>
      </c>
    </row>
    <row r="189" spans="1:10" s="32" customFormat="1" ht="30" customHeight="1" x14ac:dyDescent="0.25">
      <c r="A189" s="36">
        <v>157</v>
      </c>
      <c r="B189" s="37" t="s">
        <v>216</v>
      </c>
      <c r="C189" s="37" t="s">
        <v>217</v>
      </c>
      <c r="D189" s="38" t="s">
        <v>1062</v>
      </c>
      <c r="E189" s="52">
        <v>25</v>
      </c>
      <c r="F189" s="52" t="s">
        <v>17</v>
      </c>
      <c r="G189" s="52"/>
      <c r="H189" s="52"/>
      <c r="I189" s="52"/>
      <c r="J189" s="53"/>
    </row>
    <row r="190" spans="1:10" s="32" customFormat="1" ht="30" customHeight="1" x14ac:dyDescent="0.25">
      <c r="A190" s="36">
        <v>158</v>
      </c>
      <c r="B190" s="37" t="s">
        <v>1066</v>
      </c>
      <c r="C190" s="37" t="s">
        <v>219</v>
      </c>
      <c r="D190" s="38" t="s">
        <v>1063</v>
      </c>
      <c r="E190" s="52">
        <v>10</v>
      </c>
      <c r="F190" s="52" t="s">
        <v>17</v>
      </c>
      <c r="G190" s="52">
        <v>10</v>
      </c>
      <c r="H190" s="52" t="s">
        <v>17</v>
      </c>
      <c r="I190" s="52"/>
      <c r="J190" s="53"/>
    </row>
    <row r="191" spans="1:10" s="32" customFormat="1" ht="30" customHeight="1" x14ac:dyDescent="0.25">
      <c r="A191" s="36">
        <v>159</v>
      </c>
      <c r="B191" s="37" t="s">
        <v>1067</v>
      </c>
      <c r="C191" s="37" t="s">
        <v>1068</v>
      </c>
      <c r="D191" s="38" t="s">
        <v>1069</v>
      </c>
      <c r="E191" s="52"/>
      <c r="F191" s="52"/>
      <c r="G191" s="52">
        <v>37</v>
      </c>
      <c r="H191" s="52" t="s">
        <v>17</v>
      </c>
      <c r="I191" s="52"/>
      <c r="J191" s="53"/>
    </row>
    <row r="192" spans="1:10" s="32" customFormat="1" ht="30" customHeight="1" x14ac:dyDescent="0.25">
      <c r="A192" s="36">
        <v>160</v>
      </c>
      <c r="B192" s="37" t="s">
        <v>218</v>
      </c>
      <c r="C192" s="37" t="s">
        <v>219</v>
      </c>
      <c r="D192" s="38" t="s">
        <v>1063</v>
      </c>
      <c r="E192" s="52"/>
      <c r="F192" s="52"/>
      <c r="G192" s="52"/>
      <c r="H192" s="52"/>
      <c r="I192" s="52"/>
      <c r="J192" s="53"/>
    </row>
    <row r="193" spans="1:10" s="32" customFormat="1" ht="15" customHeight="1" x14ac:dyDescent="0.25">
      <c r="A193" s="71" t="s">
        <v>97</v>
      </c>
      <c r="B193" s="72"/>
      <c r="C193" s="72"/>
      <c r="D193" s="72"/>
      <c r="E193" s="3">
        <f>SUM(E194:E226)</f>
        <v>1623</v>
      </c>
      <c r="F193" s="3" t="s">
        <v>23</v>
      </c>
      <c r="G193" s="3">
        <f>SUM(G194:G226)</f>
        <v>490</v>
      </c>
      <c r="H193" s="3" t="s">
        <v>23</v>
      </c>
      <c r="I193" s="3">
        <f>SUM(I194:I226)</f>
        <v>0</v>
      </c>
      <c r="J193" s="4" t="s">
        <v>23</v>
      </c>
    </row>
    <row r="194" spans="1:10" s="32" customFormat="1" ht="30" customHeight="1" x14ac:dyDescent="0.25">
      <c r="A194" s="36">
        <v>161</v>
      </c>
      <c r="B194" s="37" t="s">
        <v>98</v>
      </c>
      <c r="C194" s="37" t="s">
        <v>99</v>
      </c>
      <c r="D194" s="38" t="s">
        <v>554</v>
      </c>
      <c r="E194" s="52">
        <v>30</v>
      </c>
      <c r="F194" s="52">
        <v>280</v>
      </c>
      <c r="G194" s="52">
        <v>120</v>
      </c>
      <c r="H194" s="52">
        <v>230</v>
      </c>
      <c r="I194" s="52"/>
      <c r="J194" s="53"/>
    </row>
    <row r="195" spans="1:10" s="32" customFormat="1" ht="30" customHeight="1" x14ac:dyDescent="0.25">
      <c r="A195" s="36">
        <v>162</v>
      </c>
      <c r="B195" s="37" t="s">
        <v>220</v>
      </c>
      <c r="C195" s="37" t="s">
        <v>221</v>
      </c>
      <c r="D195" s="38" t="s">
        <v>555</v>
      </c>
      <c r="E195" s="52"/>
      <c r="F195" s="52"/>
      <c r="G195" s="52"/>
      <c r="H195" s="52"/>
      <c r="I195" s="52"/>
      <c r="J195" s="53"/>
    </row>
    <row r="196" spans="1:10" s="32" customFormat="1" ht="30" customHeight="1" x14ac:dyDescent="0.25">
      <c r="A196" s="36">
        <v>163</v>
      </c>
      <c r="B196" s="37" t="s">
        <v>222</v>
      </c>
      <c r="C196" s="37" t="s">
        <v>223</v>
      </c>
      <c r="D196" s="38" t="s">
        <v>556</v>
      </c>
      <c r="E196" s="52">
        <v>50</v>
      </c>
      <c r="F196" s="52">
        <v>290</v>
      </c>
      <c r="G196" s="52"/>
      <c r="H196" s="52"/>
      <c r="I196" s="52"/>
      <c r="J196" s="53"/>
    </row>
    <row r="197" spans="1:10" s="32" customFormat="1" ht="30" customHeight="1" x14ac:dyDescent="0.25">
      <c r="A197" s="36">
        <v>164</v>
      </c>
      <c r="B197" s="37" t="s">
        <v>224</v>
      </c>
      <c r="C197" s="37" t="s">
        <v>225</v>
      </c>
      <c r="D197" s="38" t="s">
        <v>557</v>
      </c>
      <c r="E197" s="52">
        <v>30</v>
      </c>
      <c r="F197" s="52">
        <v>280</v>
      </c>
      <c r="G197" s="52"/>
      <c r="H197" s="52"/>
      <c r="I197" s="52"/>
      <c r="J197" s="53"/>
    </row>
    <row r="198" spans="1:10" s="32" customFormat="1" ht="30" customHeight="1" x14ac:dyDescent="0.25">
      <c r="A198" s="36">
        <v>165</v>
      </c>
      <c r="B198" s="37" t="s">
        <v>226</v>
      </c>
      <c r="C198" s="37" t="s">
        <v>558</v>
      </c>
      <c r="D198" s="38" t="s">
        <v>559</v>
      </c>
      <c r="E198" s="52">
        <v>70</v>
      </c>
      <c r="F198" s="52">
        <v>290</v>
      </c>
      <c r="G198" s="52"/>
      <c r="H198" s="52"/>
      <c r="I198" s="52"/>
      <c r="J198" s="53"/>
    </row>
    <row r="199" spans="1:10" s="32" customFormat="1" ht="30" customHeight="1" x14ac:dyDescent="0.25">
      <c r="A199" s="36">
        <v>166</v>
      </c>
      <c r="B199" s="37" t="s">
        <v>227</v>
      </c>
      <c r="C199" s="37" t="s">
        <v>228</v>
      </c>
      <c r="D199" s="38" t="s">
        <v>560</v>
      </c>
      <c r="E199" s="52">
        <v>40</v>
      </c>
      <c r="F199" s="52">
        <v>270</v>
      </c>
      <c r="G199" s="52"/>
      <c r="H199" s="52"/>
      <c r="I199" s="52"/>
      <c r="J199" s="53"/>
    </row>
    <row r="200" spans="1:10" s="32" customFormat="1" ht="30" customHeight="1" x14ac:dyDescent="0.25">
      <c r="A200" s="36">
        <v>167</v>
      </c>
      <c r="B200" s="37" t="s">
        <v>229</v>
      </c>
      <c r="C200" s="37" t="s">
        <v>230</v>
      </c>
      <c r="D200" s="38" t="s">
        <v>561</v>
      </c>
      <c r="E200" s="52"/>
      <c r="F200" s="52"/>
      <c r="G200" s="52"/>
      <c r="H200" s="52"/>
      <c r="I200" s="52"/>
      <c r="J200" s="53"/>
    </row>
    <row r="201" spans="1:10" s="32" customFormat="1" ht="30" customHeight="1" x14ac:dyDescent="0.25">
      <c r="A201" s="36">
        <v>168</v>
      </c>
      <c r="B201" s="37" t="s">
        <v>231</v>
      </c>
      <c r="C201" s="37" t="s">
        <v>232</v>
      </c>
      <c r="D201" s="38" t="s">
        <v>562</v>
      </c>
      <c r="E201" s="52">
        <v>110</v>
      </c>
      <c r="F201" s="52">
        <v>290</v>
      </c>
      <c r="G201" s="52"/>
      <c r="H201" s="52"/>
      <c r="I201" s="52"/>
      <c r="J201" s="53"/>
    </row>
    <row r="202" spans="1:10" s="32" customFormat="1" ht="30" customHeight="1" x14ac:dyDescent="0.25">
      <c r="A202" s="36">
        <v>169</v>
      </c>
      <c r="B202" s="37" t="s">
        <v>233</v>
      </c>
      <c r="C202" s="37" t="s">
        <v>234</v>
      </c>
      <c r="D202" s="38" t="s">
        <v>563</v>
      </c>
      <c r="E202" s="52">
        <v>30</v>
      </c>
      <c r="F202" s="52">
        <v>275</v>
      </c>
      <c r="G202" s="52"/>
      <c r="H202" s="52"/>
      <c r="I202" s="52"/>
      <c r="J202" s="53"/>
    </row>
    <row r="203" spans="1:10" s="32" customFormat="1" ht="30" customHeight="1" x14ac:dyDescent="0.25">
      <c r="A203" s="36">
        <v>170</v>
      </c>
      <c r="B203" s="37" t="s">
        <v>235</v>
      </c>
      <c r="C203" s="37" t="s">
        <v>236</v>
      </c>
      <c r="D203" s="38" t="s">
        <v>564</v>
      </c>
      <c r="E203" s="52"/>
      <c r="F203" s="52"/>
      <c r="G203" s="52">
        <v>50</v>
      </c>
      <c r="H203" s="52">
        <v>230</v>
      </c>
      <c r="I203" s="52"/>
      <c r="J203" s="53"/>
    </row>
    <row r="204" spans="1:10" s="32" customFormat="1" ht="30" customHeight="1" x14ac:dyDescent="0.25">
      <c r="A204" s="36">
        <v>171</v>
      </c>
      <c r="B204" s="37" t="s">
        <v>432</v>
      </c>
      <c r="C204" s="37" t="s">
        <v>433</v>
      </c>
      <c r="D204" s="38" t="s">
        <v>565</v>
      </c>
      <c r="E204" s="52">
        <v>71</v>
      </c>
      <c r="F204" s="52" t="s">
        <v>17</v>
      </c>
      <c r="G204" s="52"/>
      <c r="H204" s="52"/>
      <c r="I204" s="52"/>
      <c r="J204" s="53"/>
    </row>
    <row r="205" spans="1:10" s="32" customFormat="1" ht="30" customHeight="1" x14ac:dyDescent="0.25">
      <c r="A205" s="36">
        <v>172</v>
      </c>
      <c r="B205" s="37" t="s">
        <v>434</v>
      </c>
      <c r="C205" s="37" t="s">
        <v>435</v>
      </c>
      <c r="D205" s="38" t="s">
        <v>566</v>
      </c>
      <c r="E205" s="52">
        <v>25</v>
      </c>
      <c r="F205" s="52">
        <v>295</v>
      </c>
      <c r="G205" s="52"/>
      <c r="H205" s="52"/>
      <c r="I205" s="52"/>
      <c r="J205" s="53"/>
    </row>
    <row r="206" spans="1:10" s="32" customFormat="1" ht="30" customHeight="1" x14ac:dyDescent="0.25">
      <c r="A206" s="36">
        <v>173</v>
      </c>
      <c r="B206" s="37" t="s">
        <v>436</v>
      </c>
      <c r="C206" s="37" t="s">
        <v>437</v>
      </c>
      <c r="D206" s="38" t="s">
        <v>567</v>
      </c>
      <c r="E206" s="52">
        <v>50</v>
      </c>
      <c r="F206" s="52">
        <v>300</v>
      </c>
      <c r="G206" s="52"/>
      <c r="H206" s="52"/>
      <c r="I206" s="52"/>
      <c r="J206" s="53"/>
    </row>
    <row r="207" spans="1:10" s="32" customFormat="1" ht="30" customHeight="1" x14ac:dyDescent="0.25">
      <c r="A207" s="36">
        <v>174</v>
      </c>
      <c r="B207" s="37" t="s">
        <v>438</v>
      </c>
      <c r="C207" s="37" t="s">
        <v>439</v>
      </c>
      <c r="D207" s="38" t="s">
        <v>568</v>
      </c>
      <c r="E207" s="52">
        <v>25</v>
      </c>
      <c r="F207" s="52">
        <v>300</v>
      </c>
      <c r="G207" s="52"/>
      <c r="H207" s="52"/>
      <c r="I207" s="52"/>
      <c r="J207" s="53"/>
    </row>
    <row r="208" spans="1:10" s="32" customFormat="1" ht="30" customHeight="1" x14ac:dyDescent="0.25">
      <c r="A208" s="36">
        <v>175</v>
      </c>
      <c r="B208" s="37" t="s">
        <v>440</v>
      </c>
      <c r="C208" s="37" t="s">
        <v>441</v>
      </c>
      <c r="D208" s="38" t="s">
        <v>569</v>
      </c>
      <c r="E208" s="52"/>
      <c r="F208" s="52"/>
      <c r="G208" s="52"/>
      <c r="H208" s="52"/>
      <c r="I208" s="52"/>
      <c r="J208" s="53"/>
    </row>
    <row r="209" spans="1:10" s="32" customFormat="1" ht="30" customHeight="1" x14ac:dyDescent="0.25">
      <c r="A209" s="36">
        <v>176</v>
      </c>
      <c r="B209" s="37" t="s">
        <v>442</v>
      </c>
      <c r="C209" s="37" t="s">
        <v>443</v>
      </c>
      <c r="D209" s="38" t="s">
        <v>570</v>
      </c>
      <c r="E209" s="52"/>
      <c r="F209" s="52"/>
      <c r="G209" s="52"/>
      <c r="H209" s="52"/>
      <c r="I209" s="52"/>
      <c r="J209" s="53"/>
    </row>
    <row r="210" spans="1:10" s="32" customFormat="1" ht="30" customHeight="1" x14ac:dyDescent="0.25">
      <c r="A210" s="36">
        <v>177</v>
      </c>
      <c r="B210" s="37" t="s">
        <v>573</v>
      </c>
      <c r="C210" s="37" t="s">
        <v>574</v>
      </c>
      <c r="D210" s="38" t="s">
        <v>579</v>
      </c>
      <c r="E210" s="52">
        <v>27</v>
      </c>
      <c r="F210" s="52">
        <v>250</v>
      </c>
      <c r="G210" s="52"/>
      <c r="H210" s="52"/>
      <c r="I210" s="52"/>
      <c r="J210" s="53"/>
    </row>
    <row r="211" spans="1:10" s="32" customFormat="1" ht="30" customHeight="1" x14ac:dyDescent="0.25">
      <c r="A211" s="36">
        <v>178</v>
      </c>
      <c r="B211" s="37" t="s">
        <v>575</v>
      </c>
      <c r="C211" s="37" t="s">
        <v>576</v>
      </c>
      <c r="D211" s="38" t="s">
        <v>580</v>
      </c>
      <c r="E211" s="52"/>
      <c r="F211" s="52"/>
      <c r="G211" s="52">
        <v>100</v>
      </c>
      <c r="H211" s="52">
        <v>165</v>
      </c>
      <c r="I211" s="52"/>
      <c r="J211" s="53"/>
    </row>
    <row r="212" spans="1:10" s="32" customFormat="1" ht="30" customHeight="1" x14ac:dyDescent="0.25">
      <c r="A212" s="36">
        <v>179</v>
      </c>
      <c r="B212" s="37" t="s">
        <v>577</v>
      </c>
      <c r="C212" s="37" t="s">
        <v>578</v>
      </c>
      <c r="D212" s="38" t="s">
        <v>581</v>
      </c>
      <c r="E212" s="52">
        <v>65</v>
      </c>
      <c r="F212" s="52">
        <v>270</v>
      </c>
      <c r="G212" s="52"/>
      <c r="H212" s="52"/>
      <c r="I212" s="52"/>
      <c r="J212" s="53"/>
    </row>
    <row r="213" spans="1:10" s="32" customFormat="1" ht="30" customHeight="1" x14ac:dyDescent="0.25">
      <c r="A213" s="36">
        <v>180</v>
      </c>
      <c r="B213" s="37" t="s">
        <v>582</v>
      </c>
      <c r="C213" s="37" t="s">
        <v>583</v>
      </c>
      <c r="D213" s="38" t="s">
        <v>588</v>
      </c>
      <c r="E213" s="52">
        <v>35</v>
      </c>
      <c r="F213" s="52">
        <v>270</v>
      </c>
      <c r="G213" s="52"/>
      <c r="H213" s="52"/>
      <c r="I213" s="52"/>
      <c r="J213" s="53"/>
    </row>
    <row r="214" spans="1:10" s="32" customFormat="1" ht="30" customHeight="1" x14ac:dyDescent="0.25">
      <c r="A214" s="36">
        <v>181</v>
      </c>
      <c r="B214" s="37" t="s">
        <v>584</v>
      </c>
      <c r="C214" s="37" t="s">
        <v>585</v>
      </c>
      <c r="D214" s="38" t="s">
        <v>589</v>
      </c>
      <c r="E214" s="52">
        <v>50</v>
      </c>
      <c r="F214" s="52">
        <v>285</v>
      </c>
      <c r="G214" s="52"/>
      <c r="H214" s="52"/>
      <c r="I214" s="52"/>
      <c r="J214" s="53"/>
    </row>
    <row r="215" spans="1:10" s="32" customFormat="1" ht="30" customHeight="1" x14ac:dyDescent="0.25">
      <c r="A215" s="36">
        <v>182</v>
      </c>
      <c r="B215" s="37" t="s">
        <v>586</v>
      </c>
      <c r="C215" s="37" t="s">
        <v>587</v>
      </c>
      <c r="D215" s="38" t="s">
        <v>590</v>
      </c>
      <c r="E215" s="52">
        <v>73</v>
      </c>
      <c r="F215" s="52">
        <v>275</v>
      </c>
      <c r="G215" s="52"/>
      <c r="H215" s="52"/>
      <c r="I215" s="52"/>
      <c r="J215" s="53"/>
    </row>
    <row r="216" spans="1:10" s="32" customFormat="1" ht="30" customHeight="1" x14ac:dyDescent="0.25">
      <c r="A216" s="36">
        <v>183</v>
      </c>
      <c r="B216" s="37" t="s">
        <v>591</v>
      </c>
      <c r="C216" s="37" t="s">
        <v>592</v>
      </c>
      <c r="D216" s="38" t="s">
        <v>593</v>
      </c>
      <c r="E216" s="52">
        <v>113</v>
      </c>
      <c r="F216" s="52">
        <v>300</v>
      </c>
      <c r="G216" s="52"/>
      <c r="H216" s="52"/>
      <c r="I216" s="52"/>
      <c r="J216" s="53"/>
    </row>
    <row r="217" spans="1:10" s="32" customFormat="1" ht="30" customHeight="1" x14ac:dyDescent="0.25">
      <c r="A217" s="36">
        <v>184</v>
      </c>
      <c r="B217" s="37" t="s">
        <v>594</v>
      </c>
      <c r="C217" s="37" t="s">
        <v>595</v>
      </c>
      <c r="D217" s="38" t="s">
        <v>602</v>
      </c>
      <c r="E217" s="52">
        <v>35</v>
      </c>
      <c r="F217" s="52" t="s">
        <v>17</v>
      </c>
      <c r="G217" s="52"/>
      <c r="H217" s="52"/>
      <c r="I217" s="52"/>
      <c r="J217" s="53"/>
    </row>
    <row r="218" spans="1:10" s="32" customFormat="1" ht="30" customHeight="1" x14ac:dyDescent="0.25">
      <c r="A218" s="36">
        <v>185</v>
      </c>
      <c r="B218" s="37" t="s">
        <v>596</v>
      </c>
      <c r="C218" s="37" t="s">
        <v>597</v>
      </c>
      <c r="D218" s="38" t="s">
        <v>603</v>
      </c>
      <c r="E218" s="52">
        <v>77</v>
      </c>
      <c r="F218" s="52" t="s">
        <v>17</v>
      </c>
      <c r="G218" s="52"/>
      <c r="H218" s="52"/>
      <c r="I218" s="52"/>
      <c r="J218" s="53"/>
    </row>
    <row r="219" spans="1:10" s="32" customFormat="1" ht="30" customHeight="1" x14ac:dyDescent="0.25">
      <c r="A219" s="36">
        <v>186</v>
      </c>
      <c r="B219" s="37" t="s">
        <v>598</v>
      </c>
      <c r="C219" s="37" t="s">
        <v>599</v>
      </c>
      <c r="D219" s="38" t="s">
        <v>604</v>
      </c>
      <c r="E219" s="52">
        <v>39</v>
      </c>
      <c r="F219" s="52" t="s">
        <v>17</v>
      </c>
      <c r="G219" s="52"/>
      <c r="H219" s="52"/>
      <c r="I219" s="52"/>
      <c r="J219" s="53"/>
    </row>
    <row r="220" spans="1:10" s="32" customFormat="1" ht="30" customHeight="1" x14ac:dyDescent="0.25">
      <c r="A220" s="36">
        <v>187</v>
      </c>
      <c r="B220" s="37" t="s">
        <v>600</v>
      </c>
      <c r="C220" s="37" t="s">
        <v>601</v>
      </c>
      <c r="D220" s="38" t="s">
        <v>605</v>
      </c>
      <c r="E220" s="52">
        <v>40</v>
      </c>
      <c r="F220" s="52">
        <v>265</v>
      </c>
      <c r="G220" s="52"/>
      <c r="H220" s="52"/>
      <c r="I220" s="52"/>
      <c r="J220" s="53"/>
    </row>
    <row r="221" spans="1:10" s="32" customFormat="1" ht="30" customHeight="1" x14ac:dyDescent="0.25">
      <c r="A221" s="36">
        <v>188</v>
      </c>
      <c r="B221" s="37" t="s">
        <v>606</v>
      </c>
      <c r="C221" s="37" t="s">
        <v>611</v>
      </c>
      <c r="D221" s="38" t="s">
        <v>612</v>
      </c>
      <c r="E221" s="52">
        <v>70</v>
      </c>
      <c r="F221" s="52">
        <v>290</v>
      </c>
      <c r="G221" s="52"/>
      <c r="H221" s="52"/>
      <c r="I221" s="52"/>
      <c r="J221" s="53"/>
    </row>
    <row r="222" spans="1:10" s="32" customFormat="1" ht="30" customHeight="1" x14ac:dyDescent="0.25">
      <c r="A222" s="36">
        <v>189</v>
      </c>
      <c r="B222" s="37" t="s">
        <v>607</v>
      </c>
      <c r="C222" s="37" t="s">
        <v>608</v>
      </c>
      <c r="D222" s="38" t="s">
        <v>613</v>
      </c>
      <c r="E222" s="52">
        <v>418</v>
      </c>
      <c r="F222" s="52">
        <v>300.75</v>
      </c>
      <c r="G222" s="52"/>
      <c r="H222" s="52"/>
      <c r="I222" s="52"/>
      <c r="J222" s="53"/>
    </row>
    <row r="223" spans="1:10" s="32" customFormat="1" ht="30" customHeight="1" x14ac:dyDescent="0.25">
      <c r="A223" s="36">
        <v>190</v>
      </c>
      <c r="B223" s="37" t="s">
        <v>609</v>
      </c>
      <c r="C223" s="37" t="s">
        <v>610</v>
      </c>
      <c r="D223" s="38" t="s">
        <v>614</v>
      </c>
      <c r="E223" s="52"/>
      <c r="F223" s="52"/>
      <c r="G223" s="52">
        <v>160</v>
      </c>
      <c r="H223" s="52">
        <v>220</v>
      </c>
      <c r="I223" s="52"/>
      <c r="J223" s="53"/>
    </row>
    <row r="224" spans="1:10" s="32" customFormat="1" ht="30" customHeight="1" x14ac:dyDescent="0.25">
      <c r="A224" s="36">
        <v>191</v>
      </c>
      <c r="B224" s="37" t="s">
        <v>615</v>
      </c>
      <c r="C224" s="37" t="s">
        <v>616</v>
      </c>
      <c r="D224" s="38" t="s">
        <v>617</v>
      </c>
      <c r="E224" s="52">
        <v>50</v>
      </c>
      <c r="F224" s="52">
        <v>280</v>
      </c>
      <c r="G224" s="52">
        <v>60</v>
      </c>
      <c r="H224" s="52">
        <v>280</v>
      </c>
      <c r="I224" s="52"/>
      <c r="J224" s="53"/>
    </row>
    <row r="225" spans="1:10" s="32" customFormat="1" ht="30" customHeight="1" x14ac:dyDescent="0.25">
      <c r="A225" s="36">
        <v>192</v>
      </c>
      <c r="B225" s="37" t="s">
        <v>444</v>
      </c>
      <c r="C225" s="37" t="s">
        <v>445</v>
      </c>
      <c r="D225" s="38" t="s">
        <v>571</v>
      </c>
      <c r="E225" s="52"/>
      <c r="F225" s="52"/>
      <c r="G225" s="52"/>
      <c r="H225" s="52"/>
      <c r="I225" s="52"/>
      <c r="J225" s="53"/>
    </row>
    <row r="226" spans="1:10" s="32" customFormat="1" ht="30" customHeight="1" x14ac:dyDescent="0.25">
      <c r="A226" s="36">
        <v>193</v>
      </c>
      <c r="B226" s="37" t="s">
        <v>446</v>
      </c>
      <c r="C226" s="37" t="s">
        <v>447</v>
      </c>
      <c r="D226" s="38" t="s">
        <v>572</v>
      </c>
      <c r="E226" s="52"/>
      <c r="F226" s="52"/>
      <c r="G226" s="52"/>
      <c r="H226" s="52"/>
      <c r="I226" s="52"/>
      <c r="J226" s="53"/>
    </row>
    <row r="227" spans="1:10" s="32" customFormat="1" ht="15" customHeight="1" x14ac:dyDescent="0.25">
      <c r="A227" s="71" t="s">
        <v>108</v>
      </c>
      <c r="B227" s="72"/>
      <c r="C227" s="72"/>
      <c r="D227" s="72"/>
      <c r="E227" s="3">
        <f>SUM(E228)</f>
        <v>20</v>
      </c>
      <c r="F227" s="3" t="s">
        <v>23</v>
      </c>
      <c r="G227" s="3">
        <f>SUM(G228)</f>
        <v>0</v>
      </c>
      <c r="H227" s="3" t="s">
        <v>23</v>
      </c>
      <c r="I227" s="3">
        <f>SUM(I228)</f>
        <v>30</v>
      </c>
      <c r="J227" s="4" t="s">
        <v>23</v>
      </c>
    </row>
    <row r="228" spans="1:10" s="32" customFormat="1" ht="30" customHeight="1" x14ac:dyDescent="0.25">
      <c r="A228" s="36">
        <v>194</v>
      </c>
      <c r="B228" s="37" t="s">
        <v>149</v>
      </c>
      <c r="C228" s="37" t="s">
        <v>150</v>
      </c>
      <c r="D228" s="38" t="s">
        <v>1382</v>
      </c>
      <c r="E228" s="52">
        <v>20</v>
      </c>
      <c r="F228" s="52">
        <v>285</v>
      </c>
      <c r="G228" s="52"/>
      <c r="H228" s="52"/>
      <c r="I228" s="52">
        <v>30</v>
      </c>
      <c r="J228" s="53">
        <v>245</v>
      </c>
    </row>
    <row r="229" spans="1:10" s="32" customFormat="1" ht="15" customHeight="1" x14ac:dyDescent="0.25">
      <c r="A229" s="71" t="s">
        <v>76</v>
      </c>
      <c r="B229" s="72"/>
      <c r="C229" s="72"/>
      <c r="D229" s="72"/>
      <c r="E229" s="3">
        <f>SUM(E230)</f>
        <v>0</v>
      </c>
      <c r="F229" s="3" t="s">
        <v>23</v>
      </c>
      <c r="G229" s="3">
        <f>SUM(G230)</f>
        <v>54</v>
      </c>
      <c r="H229" s="3" t="s">
        <v>23</v>
      </c>
      <c r="I229" s="3">
        <f>SUM(I230)</f>
        <v>86</v>
      </c>
      <c r="J229" s="4" t="s">
        <v>23</v>
      </c>
    </row>
    <row r="230" spans="1:10" s="32" customFormat="1" ht="30" customHeight="1" x14ac:dyDescent="0.25">
      <c r="A230" s="36">
        <v>195</v>
      </c>
      <c r="B230" s="37" t="s">
        <v>414</v>
      </c>
      <c r="C230" s="37" t="s">
        <v>215</v>
      </c>
      <c r="D230" s="38" t="s">
        <v>1730</v>
      </c>
      <c r="E230" s="52"/>
      <c r="F230" s="52"/>
      <c r="G230" s="52">
        <v>54</v>
      </c>
      <c r="H230" s="52">
        <v>220</v>
      </c>
      <c r="I230" s="52">
        <v>86</v>
      </c>
      <c r="J230" s="53">
        <v>220</v>
      </c>
    </row>
    <row r="231" spans="1:10" s="32" customFormat="1" ht="15" customHeight="1" x14ac:dyDescent="0.25">
      <c r="A231" s="71" t="s">
        <v>291</v>
      </c>
      <c r="B231" s="72"/>
      <c r="C231" s="72"/>
      <c r="D231" s="72"/>
      <c r="E231" s="3">
        <f>SUM(E232:E258)</f>
        <v>2338</v>
      </c>
      <c r="F231" s="3" t="s">
        <v>23</v>
      </c>
      <c r="G231" s="3">
        <f>SUM(G232:G258)</f>
        <v>716</v>
      </c>
      <c r="H231" s="3" t="s">
        <v>23</v>
      </c>
      <c r="I231" s="3">
        <f>SUM(I232:I258)</f>
        <v>18</v>
      </c>
      <c r="J231" s="4" t="s">
        <v>23</v>
      </c>
    </row>
    <row r="232" spans="1:10" s="32" customFormat="1" ht="30" customHeight="1" x14ac:dyDescent="0.25">
      <c r="A232" s="36">
        <v>196</v>
      </c>
      <c r="B232" s="37" t="s">
        <v>292</v>
      </c>
      <c r="C232" s="37" t="s">
        <v>293</v>
      </c>
      <c r="D232" s="38" t="s">
        <v>1326</v>
      </c>
      <c r="E232" s="52">
        <v>79</v>
      </c>
      <c r="F232" s="52">
        <v>270</v>
      </c>
      <c r="G232" s="52"/>
      <c r="H232" s="52"/>
      <c r="I232" s="52"/>
      <c r="J232" s="53"/>
    </row>
    <row r="233" spans="1:10" s="32" customFormat="1" ht="30" customHeight="1" x14ac:dyDescent="0.25">
      <c r="A233" s="36">
        <v>197</v>
      </c>
      <c r="B233" s="37" t="s">
        <v>1325</v>
      </c>
      <c r="C233" s="37" t="s">
        <v>294</v>
      </c>
      <c r="D233" s="38" t="s">
        <v>1327</v>
      </c>
      <c r="E233" s="52">
        <v>455</v>
      </c>
      <c r="F233" s="52">
        <v>285</v>
      </c>
      <c r="G233" s="52"/>
      <c r="H233" s="52"/>
      <c r="I233" s="52"/>
      <c r="J233" s="53"/>
    </row>
    <row r="234" spans="1:10" s="32" customFormat="1" ht="30" customHeight="1" x14ac:dyDescent="0.25">
      <c r="A234" s="36">
        <v>198</v>
      </c>
      <c r="B234" s="37" t="s">
        <v>295</v>
      </c>
      <c r="C234" s="37" t="s">
        <v>296</v>
      </c>
      <c r="D234" s="38" t="s">
        <v>1328</v>
      </c>
      <c r="E234" s="52">
        <v>15</v>
      </c>
      <c r="F234" s="52">
        <v>260</v>
      </c>
      <c r="G234" s="52"/>
      <c r="H234" s="52"/>
      <c r="I234" s="52"/>
      <c r="J234" s="53"/>
    </row>
    <row r="235" spans="1:10" s="32" customFormat="1" ht="30" customHeight="1" x14ac:dyDescent="0.25">
      <c r="A235" s="36">
        <v>199</v>
      </c>
      <c r="B235" s="37" t="s">
        <v>297</v>
      </c>
      <c r="C235" s="37" t="s">
        <v>298</v>
      </c>
      <c r="D235" s="38" t="s">
        <v>1329</v>
      </c>
      <c r="E235" s="52"/>
      <c r="F235" s="52"/>
      <c r="G235" s="52">
        <v>127</v>
      </c>
      <c r="H235" s="52">
        <v>270</v>
      </c>
      <c r="I235" s="52"/>
      <c r="J235" s="53"/>
    </row>
    <row r="236" spans="1:10" s="32" customFormat="1" ht="30" customHeight="1" x14ac:dyDescent="0.25">
      <c r="A236" s="36">
        <v>200</v>
      </c>
      <c r="B236" s="37" t="s">
        <v>299</v>
      </c>
      <c r="C236" s="37" t="s">
        <v>300</v>
      </c>
      <c r="D236" s="38" t="s">
        <v>1330</v>
      </c>
      <c r="E236" s="52">
        <v>100</v>
      </c>
      <c r="F236" s="52">
        <v>270</v>
      </c>
      <c r="G236" s="52">
        <v>113</v>
      </c>
      <c r="H236" s="52">
        <v>250</v>
      </c>
      <c r="I236" s="52"/>
      <c r="J236" s="53"/>
    </row>
    <row r="237" spans="1:10" s="32" customFormat="1" ht="30" customHeight="1" x14ac:dyDescent="0.25">
      <c r="A237" s="36">
        <v>201</v>
      </c>
      <c r="B237" s="37" t="s">
        <v>301</v>
      </c>
      <c r="C237" s="37" t="s">
        <v>302</v>
      </c>
      <c r="D237" s="38" t="s">
        <v>1331</v>
      </c>
      <c r="E237" s="52">
        <v>110</v>
      </c>
      <c r="F237" s="52">
        <v>270</v>
      </c>
      <c r="G237" s="52"/>
      <c r="H237" s="52"/>
      <c r="I237" s="52"/>
      <c r="J237" s="53"/>
    </row>
    <row r="238" spans="1:10" s="32" customFormat="1" ht="30" customHeight="1" x14ac:dyDescent="0.25">
      <c r="A238" s="36">
        <v>202</v>
      </c>
      <c r="B238" s="37" t="s">
        <v>303</v>
      </c>
      <c r="C238" s="37" t="s">
        <v>1352</v>
      </c>
      <c r="D238" s="38" t="s">
        <v>1353</v>
      </c>
      <c r="E238" s="52">
        <v>96</v>
      </c>
      <c r="F238" s="52">
        <v>250</v>
      </c>
      <c r="G238" s="52"/>
      <c r="H238" s="52"/>
      <c r="I238" s="52"/>
      <c r="J238" s="53"/>
    </row>
    <row r="239" spans="1:10" s="32" customFormat="1" ht="30" customHeight="1" x14ac:dyDescent="0.25">
      <c r="A239" s="36">
        <v>203</v>
      </c>
      <c r="B239" s="37" t="s">
        <v>304</v>
      </c>
      <c r="C239" s="37" t="s">
        <v>305</v>
      </c>
      <c r="D239" s="38" t="s">
        <v>1332</v>
      </c>
      <c r="E239" s="52">
        <v>56</v>
      </c>
      <c r="F239" s="52">
        <v>250</v>
      </c>
      <c r="G239" s="52"/>
      <c r="H239" s="52"/>
      <c r="I239" s="52"/>
      <c r="J239" s="53"/>
    </row>
    <row r="240" spans="1:10" s="32" customFormat="1" ht="30" customHeight="1" x14ac:dyDescent="0.25">
      <c r="A240" s="36">
        <v>204</v>
      </c>
      <c r="B240" s="37" t="s">
        <v>306</v>
      </c>
      <c r="C240" s="37" t="s">
        <v>307</v>
      </c>
      <c r="D240" s="38" t="s">
        <v>1333</v>
      </c>
      <c r="E240" s="52">
        <v>30</v>
      </c>
      <c r="F240" s="52">
        <v>270</v>
      </c>
      <c r="G240" s="52"/>
      <c r="H240" s="52"/>
      <c r="I240" s="52"/>
      <c r="J240" s="53"/>
    </row>
    <row r="241" spans="1:10" s="32" customFormat="1" ht="30" customHeight="1" x14ac:dyDescent="0.25">
      <c r="A241" s="36">
        <v>205</v>
      </c>
      <c r="B241" s="37" t="s">
        <v>308</v>
      </c>
      <c r="C241" s="37" t="s">
        <v>309</v>
      </c>
      <c r="D241" s="38" t="s">
        <v>1334</v>
      </c>
      <c r="E241" s="52">
        <v>100</v>
      </c>
      <c r="F241" s="52">
        <v>280</v>
      </c>
      <c r="G241" s="52">
        <v>100</v>
      </c>
      <c r="H241" s="52">
        <v>250</v>
      </c>
      <c r="I241" s="52"/>
      <c r="J241" s="53"/>
    </row>
    <row r="242" spans="1:10" s="32" customFormat="1" ht="30" customHeight="1" x14ac:dyDescent="0.25">
      <c r="A242" s="36">
        <v>206</v>
      </c>
      <c r="B242" s="37" t="s">
        <v>310</v>
      </c>
      <c r="C242" s="37" t="s">
        <v>309</v>
      </c>
      <c r="D242" s="38" t="s">
        <v>1334</v>
      </c>
      <c r="E242" s="52"/>
      <c r="F242" s="52"/>
      <c r="G242" s="52">
        <v>56</v>
      </c>
      <c r="H242" s="52">
        <v>250</v>
      </c>
      <c r="I242" s="52"/>
      <c r="J242" s="53"/>
    </row>
    <row r="243" spans="1:10" s="32" customFormat="1" ht="30" customHeight="1" x14ac:dyDescent="0.25">
      <c r="A243" s="36">
        <v>207</v>
      </c>
      <c r="B243" s="37" t="s">
        <v>311</v>
      </c>
      <c r="C243" s="37" t="s">
        <v>309</v>
      </c>
      <c r="D243" s="38" t="s">
        <v>1334</v>
      </c>
      <c r="E243" s="52">
        <v>74</v>
      </c>
      <c r="F243" s="52">
        <v>280</v>
      </c>
      <c r="G243" s="52"/>
      <c r="H243" s="52"/>
      <c r="I243" s="52"/>
      <c r="J243" s="53"/>
    </row>
    <row r="244" spans="1:10" s="32" customFormat="1" ht="30" customHeight="1" x14ac:dyDescent="0.25">
      <c r="A244" s="36">
        <v>208</v>
      </c>
      <c r="B244" s="37" t="s">
        <v>312</v>
      </c>
      <c r="C244" s="37" t="s">
        <v>313</v>
      </c>
      <c r="D244" s="38" t="s">
        <v>1335</v>
      </c>
      <c r="E244" s="52">
        <v>87</v>
      </c>
      <c r="F244" s="52">
        <v>250</v>
      </c>
      <c r="G244" s="52"/>
      <c r="H244" s="52"/>
      <c r="I244" s="52"/>
      <c r="J244" s="53"/>
    </row>
    <row r="245" spans="1:10" s="32" customFormat="1" ht="30" customHeight="1" x14ac:dyDescent="0.25">
      <c r="A245" s="36">
        <v>209</v>
      </c>
      <c r="B245" s="37" t="s">
        <v>314</v>
      </c>
      <c r="C245" s="37" t="s">
        <v>315</v>
      </c>
      <c r="D245" s="38" t="s">
        <v>1337</v>
      </c>
      <c r="E245" s="52">
        <v>102</v>
      </c>
      <c r="F245" s="52">
        <v>250</v>
      </c>
      <c r="G245" s="52"/>
      <c r="H245" s="52"/>
      <c r="I245" s="52"/>
      <c r="J245" s="53"/>
    </row>
    <row r="246" spans="1:10" s="32" customFormat="1" ht="30" customHeight="1" x14ac:dyDescent="0.25">
      <c r="A246" s="36">
        <v>210</v>
      </c>
      <c r="B246" s="37" t="s">
        <v>316</v>
      </c>
      <c r="C246" s="37" t="s">
        <v>317</v>
      </c>
      <c r="D246" s="38" t="s">
        <v>1336</v>
      </c>
      <c r="E246" s="52"/>
      <c r="F246" s="52"/>
      <c r="G246" s="52">
        <v>26</v>
      </c>
      <c r="H246" s="52">
        <v>200</v>
      </c>
      <c r="I246" s="52"/>
      <c r="J246" s="53"/>
    </row>
    <row r="247" spans="1:10" s="32" customFormat="1" ht="30" customHeight="1" x14ac:dyDescent="0.25">
      <c r="A247" s="36">
        <v>211</v>
      </c>
      <c r="B247" s="37" t="s">
        <v>318</v>
      </c>
      <c r="C247" s="37" t="s">
        <v>319</v>
      </c>
      <c r="D247" s="38" t="s">
        <v>1338</v>
      </c>
      <c r="E247" s="52">
        <v>27</v>
      </c>
      <c r="F247" s="52">
        <v>210</v>
      </c>
      <c r="G247" s="52"/>
      <c r="H247" s="52"/>
      <c r="I247" s="52"/>
      <c r="J247" s="53"/>
    </row>
    <row r="248" spans="1:10" s="32" customFormat="1" ht="30" customHeight="1" x14ac:dyDescent="0.25">
      <c r="A248" s="36">
        <v>212</v>
      </c>
      <c r="B248" s="37" t="s">
        <v>320</v>
      </c>
      <c r="C248" s="37" t="s">
        <v>321</v>
      </c>
      <c r="D248" s="38" t="s">
        <v>1339</v>
      </c>
      <c r="E248" s="52">
        <v>40</v>
      </c>
      <c r="F248" s="52">
        <v>270</v>
      </c>
      <c r="G248" s="52"/>
      <c r="H248" s="52"/>
      <c r="I248" s="52"/>
      <c r="J248" s="53"/>
    </row>
    <row r="249" spans="1:10" s="32" customFormat="1" ht="30" customHeight="1" x14ac:dyDescent="0.25">
      <c r="A249" s="36">
        <v>213</v>
      </c>
      <c r="B249" s="37" t="s">
        <v>322</v>
      </c>
      <c r="C249" s="37" t="s">
        <v>323</v>
      </c>
      <c r="D249" s="38" t="s">
        <v>1340</v>
      </c>
      <c r="E249" s="52"/>
      <c r="F249" s="52"/>
      <c r="G249" s="52">
        <v>44</v>
      </c>
      <c r="H249" s="52">
        <v>260</v>
      </c>
      <c r="I249" s="52"/>
      <c r="J249" s="53"/>
    </row>
    <row r="250" spans="1:10" s="32" customFormat="1" ht="30" customHeight="1" x14ac:dyDescent="0.25">
      <c r="A250" s="36">
        <v>214</v>
      </c>
      <c r="B250" s="37" t="s">
        <v>324</v>
      </c>
      <c r="C250" s="37" t="s">
        <v>325</v>
      </c>
      <c r="D250" s="38" t="s">
        <v>1341</v>
      </c>
      <c r="E250" s="52">
        <v>205</v>
      </c>
      <c r="F250" s="52">
        <v>260</v>
      </c>
      <c r="G250" s="52">
        <v>200</v>
      </c>
      <c r="H250" s="52">
        <v>250</v>
      </c>
      <c r="I250" s="52"/>
      <c r="J250" s="53"/>
    </row>
    <row r="251" spans="1:10" s="32" customFormat="1" ht="30" customHeight="1" x14ac:dyDescent="0.25">
      <c r="A251" s="36">
        <v>215</v>
      </c>
      <c r="B251" s="37" t="s">
        <v>326</v>
      </c>
      <c r="C251" s="37" t="s">
        <v>327</v>
      </c>
      <c r="D251" s="38" t="s">
        <v>1342</v>
      </c>
      <c r="E251" s="52">
        <v>107</v>
      </c>
      <c r="F251" s="52">
        <v>280</v>
      </c>
      <c r="G251" s="52">
        <v>50</v>
      </c>
      <c r="H251" s="52">
        <v>260</v>
      </c>
      <c r="I251" s="52"/>
      <c r="J251" s="53"/>
    </row>
    <row r="252" spans="1:10" s="32" customFormat="1" ht="30" customHeight="1" x14ac:dyDescent="0.25">
      <c r="A252" s="36">
        <v>216</v>
      </c>
      <c r="B252" s="37" t="s">
        <v>328</v>
      </c>
      <c r="C252" s="37" t="s">
        <v>329</v>
      </c>
      <c r="D252" s="38" t="s">
        <v>1343</v>
      </c>
      <c r="E252" s="52">
        <v>90</v>
      </c>
      <c r="F252" s="52">
        <v>250</v>
      </c>
      <c r="G252" s="52"/>
      <c r="H252" s="52"/>
      <c r="I252" s="52"/>
      <c r="J252" s="53"/>
    </row>
    <row r="253" spans="1:10" s="32" customFormat="1" ht="30" customHeight="1" x14ac:dyDescent="0.25">
      <c r="A253" s="36">
        <v>217</v>
      </c>
      <c r="B253" s="37" t="s">
        <v>330</v>
      </c>
      <c r="C253" s="37" t="s">
        <v>298</v>
      </c>
      <c r="D253" s="38" t="s">
        <v>1329</v>
      </c>
      <c r="E253" s="52">
        <v>105</v>
      </c>
      <c r="F253" s="52">
        <v>270</v>
      </c>
      <c r="G253" s="52"/>
      <c r="H253" s="52"/>
      <c r="I253" s="52"/>
      <c r="J253" s="53"/>
    </row>
    <row r="254" spans="1:10" s="32" customFormat="1" ht="30" customHeight="1" x14ac:dyDescent="0.25">
      <c r="A254" s="36">
        <v>218</v>
      </c>
      <c r="B254" s="37" t="s">
        <v>331</v>
      </c>
      <c r="C254" s="37" t="s">
        <v>332</v>
      </c>
      <c r="D254" s="38" t="s">
        <v>1344</v>
      </c>
      <c r="E254" s="52">
        <v>44</v>
      </c>
      <c r="F254" s="52">
        <v>270</v>
      </c>
      <c r="G254" s="52"/>
      <c r="H254" s="52"/>
      <c r="I254" s="52"/>
      <c r="J254" s="53"/>
    </row>
    <row r="255" spans="1:10" s="32" customFormat="1" ht="30" customHeight="1" x14ac:dyDescent="0.25">
      <c r="A255" s="36">
        <v>219</v>
      </c>
      <c r="B255" s="37" t="s">
        <v>333</v>
      </c>
      <c r="C255" s="37" t="s">
        <v>334</v>
      </c>
      <c r="D255" s="38" t="s">
        <v>1345</v>
      </c>
      <c r="E255" s="52">
        <v>40</v>
      </c>
      <c r="F255" s="52">
        <v>250</v>
      </c>
      <c r="G255" s="52"/>
      <c r="H255" s="52"/>
      <c r="I255" s="52"/>
      <c r="J255" s="53"/>
    </row>
    <row r="256" spans="1:10" s="32" customFormat="1" ht="30" customHeight="1" x14ac:dyDescent="0.25">
      <c r="A256" s="36">
        <v>220</v>
      </c>
      <c r="B256" s="37" t="s">
        <v>335</v>
      </c>
      <c r="C256" s="37" t="s">
        <v>336</v>
      </c>
      <c r="D256" s="38" t="s">
        <v>1346</v>
      </c>
      <c r="E256" s="52">
        <v>185</v>
      </c>
      <c r="F256" s="52">
        <v>250</v>
      </c>
      <c r="G256" s="52"/>
      <c r="H256" s="52"/>
      <c r="I256" s="52">
        <v>10</v>
      </c>
      <c r="J256" s="53">
        <v>250</v>
      </c>
    </row>
    <row r="257" spans="1:10" s="32" customFormat="1" ht="30" customHeight="1" x14ac:dyDescent="0.25">
      <c r="A257" s="36">
        <v>221</v>
      </c>
      <c r="B257" s="37" t="s">
        <v>337</v>
      </c>
      <c r="C257" s="37" t="s">
        <v>338</v>
      </c>
      <c r="D257" s="38" t="s">
        <v>1347</v>
      </c>
      <c r="E257" s="52">
        <v>90</v>
      </c>
      <c r="F257" s="52">
        <v>250</v>
      </c>
      <c r="G257" s="52"/>
      <c r="H257" s="52"/>
      <c r="I257" s="52">
        <v>3</v>
      </c>
      <c r="J257" s="53">
        <v>150</v>
      </c>
    </row>
    <row r="258" spans="1:10" s="32" customFormat="1" ht="30" customHeight="1" x14ac:dyDescent="0.25">
      <c r="A258" s="36">
        <v>222</v>
      </c>
      <c r="B258" s="37" t="s">
        <v>339</v>
      </c>
      <c r="C258" s="37" t="s">
        <v>340</v>
      </c>
      <c r="D258" s="38" t="s">
        <v>1348</v>
      </c>
      <c r="E258" s="52">
        <v>101</v>
      </c>
      <c r="F258" s="52">
        <v>300</v>
      </c>
      <c r="G258" s="52"/>
      <c r="H258" s="52"/>
      <c r="I258" s="52">
        <v>5</v>
      </c>
      <c r="J258" s="53">
        <v>280</v>
      </c>
    </row>
    <row r="259" spans="1:10" s="32" customFormat="1" ht="15" customHeight="1" x14ac:dyDescent="0.25">
      <c r="A259" s="71" t="s">
        <v>405</v>
      </c>
      <c r="B259" s="72"/>
      <c r="C259" s="72"/>
      <c r="D259" s="72"/>
      <c r="E259" s="3">
        <f>SUM(E260:E267)</f>
        <v>95</v>
      </c>
      <c r="F259" s="3" t="s">
        <v>13</v>
      </c>
      <c r="G259" s="3">
        <f>SUM(G260:G267)</f>
        <v>161</v>
      </c>
      <c r="H259" s="3" t="s">
        <v>13</v>
      </c>
      <c r="I259" s="3">
        <f>SUM(I260:I267)</f>
        <v>4</v>
      </c>
      <c r="J259" s="4" t="s">
        <v>13</v>
      </c>
    </row>
    <row r="260" spans="1:10" s="32" customFormat="1" ht="30" customHeight="1" x14ac:dyDescent="0.25">
      <c r="A260" s="36">
        <v>223</v>
      </c>
      <c r="B260" s="37" t="s">
        <v>406</v>
      </c>
      <c r="C260" s="37" t="s">
        <v>407</v>
      </c>
      <c r="D260" s="38" t="s">
        <v>550</v>
      </c>
      <c r="E260" s="52"/>
      <c r="F260" s="52"/>
      <c r="G260" s="52">
        <v>22</v>
      </c>
      <c r="H260" s="52">
        <v>200</v>
      </c>
      <c r="I260" s="52"/>
      <c r="J260" s="53"/>
    </row>
    <row r="261" spans="1:10" s="32" customFormat="1" ht="30" customHeight="1" x14ac:dyDescent="0.25">
      <c r="A261" s="36">
        <v>224</v>
      </c>
      <c r="B261" s="37" t="s">
        <v>408</v>
      </c>
      <c r="C261" s="37" t="s">
        <v>409</v>
      </c>
      <c r="D261" s="38" t="s">
        <v>527</v>
      </c>
      <c r="E261" s="52"/>
      <c r="F261" s="52"/>
      <c r="G261" s="52">
        <v>25</v>
      </c>
      <c r="H261" s="52">
        <v>200</v>
      </c>
      <c r="I261" s="52"/>
      <c r="J261" s="53"/>
    </row>
    <row r="262" spans="1:10" s="32" customFormat="1" ht="30" customHeight="1" x14ac:dyDescent="0.25">
      <c r="A262" s="36">
        <v>225</v>
      </c>
      <c r="B262" s="37" t="s">
        <v>410</v>
      </c>
      <c r="C262" s="37" t="s">
        <v>411</v>
      </c>
      <c r="D262" s="38" t="s">
        <v>528</v>
      </c>
      <c r="E262" s="52"/>
      <c r="F262" s="52"/>
      <c r="G262" s="52"/>
      <c r="H262" s="52"/>
      <c r="I262" s="52"/>
      <c r="J262" s="53"/>
    </row>
    <row r="263" spans="1:10" s="32" customFormat="1" ht="30" customHeight="1" x14ac:dyDescent="0.25">
      <c r="A263" s="36">
        <v>226</v>
      </c>
      <c r="B263" s="37" t="s">
        <v>412</v>
      </c>
      <c r="C263" s="37" t="s">
        <v>413</v>
      </c>
      <c r="D263" s="38" t="s">
        <v>529</v>
      </c>
      <c r="E263" s="52">
        <v>15</v>
      </c>
      <c r="F263" s="52">
        <v>260</v>
      </c>
      <c r="G263" s="52"/>
      <c r="H263" s="52"/>
      <c r="I263" s="52"/>
      <c r="J263" s="53"/>
    </row>
    <row r="264" spans="1:10" s="32" customFormat="1" ht="30" customHeight="1" x14ac:dyDescent="0.25">
      <c r="A264" s="36">
        <v>227</v>
      </c>
      <c r="B264" s="37" t="s">
        <v>530</v>
      </c>
      <c r="C264" s="37" t="s">
        <v>531</v>
      </c>
      <c r="D264" s="38" t="s">
        <v>549</v>
      </c>
      <c r="E264" s="52"/>
      <c r="F264" s="52"/>
      <c r="G264" s="52">
        <v>28</v>
      </c>
      <c r="H264" s="52">
        <v>190</v>
      </c>
      <c r="I264" s="52"/>
      <c r="J264" s="53"/>
    </row>
    <row r="265" spans="1:10" s="32" customFormat="1" ht="30" customHeight="1" x14ac:dyDescent="0.25">
      <c r="A265" s="36">
        <v>228</v>
      </c>
      <c r="B265" s="37" t="s">
        <v>532</v>
      </c>
      <c r="C265" s="37" t="s">
        <v>533</v>
      </c>
      <c r="D265" s="38" t="s">
        <v>551</v>
      </c>
      <c r="E265" s="52"/>
      <c r="F265" s="52"/>
      <c r="G265" s="52">
        <v>25</v>
      </c>
      <c r="H265" s="52">
        <v>220</v>
      </c>
      <c r="I265" s="52"/>
      <c r="J265" s="53"/>
    </row>
    <row r="266" spans="1:10" s="32" customFormat="1" ht="30" customHeight="1" x14ac:dyDescent="0.25">
      <c r="A266" s="36">
        <v>229</v>
      </c>
      <c r="B266" s="37" t="s">
        <v>534</v>
      </c>
      <c r="C266" s="37" t="s">
        <v>535</v>
      </c>
      <c r="D266" s="38" t="s">
        <v>552</v>
      </c>
      <c r="E266" s="52">
        <v>80</v>
      </c>
      <c r="F266" s="52">
        <v>230</v>
      </c>
      <c r="G266" s="52"/>
      <c r="H266" s="52"/>
      <c r="I266" s="52">
        <v>4</v>
      </c>
      <c r="J266" s="53">
        <v>180</v>
      </c>
    </row>
    <row r="267" spans="1:10" s="32" customFormat="1" ht="30" customHeight="1" x14ac:dyDescent="0.25">
      <c r="A267" s="36">
        <v>230</v>
      </c>
      <c r="B267" s="37" t="s">
        <v>536</v>
      </c>
      <c r="C267" s="37" t="s">
        <v>537</v>
      </c>
      <c r="D267" s="38" t="s">
        <v>553</v>
      </c>
      <c r="E267" s="52"/>
      <c r="F267" s="52"/>
      <c r="G267" s="52">
        <v>61</v>
      </c>
      <c r="H267" s="52">
        <v>200</v>
      </c>
      <c r="I267" s="52"/>
      <c r="J267" s="53"/>
    </row>
    <row r="268" spans="1:10" s="32" customFormat="1" ht="15" customHeight="1" x14ac:dyDescent="0.25">
      <c r="A268" s="71" t="s">
        <v>114</v>
      </c>
      <c r="B268" s="72"/>
      <c r="C268" s="72"/>
      <c r="D268" s="72"/>
      <c r="E268" s="3">
        <f>SUM(E269)</f>
        <v>20</v>
      </c>
      <c r="F268" s="3" t="s">
        <v>13</v>
      </c>
      <c r="G268" s="3">
        <f>SUM(G269)</f>
        <v>0</v>
      </c>
      <c r="H268" s="3" t="s">
        <v>13</v>
      </c>
      <c r="I268" s="3">
        <f>SUM(I269)</f>
        <v>18</v>
      </c>
      <c r="J268" s="4" t="s">
        <v>13</v>
      </c>
    </row>
    <row r="269" spans="1:10" s="32" customFormat="1" ht="30" customHeight="1" x14ac:dyDescent="0.25">
      <c r="A269" s="36">
        <v>231</v>
      </c>
      <c r="B269" s="37" t="s">
        <v>621</v>
      </c>
      <c r="C269" s="37" t="s">
        <v>622</v>
      </c>
      <c r="D269" s="38" t="s">
        <v>623</v>
      </c>
      <c r="E269" s="52">
        <v>20</v>
      </c>
      <c r="F269" s="52">
        <v>2502</v>
      </c>
      <c r="G269" s="52"/>
      <c r="H269" s="52"/>
      <c r="I269" s="52">
        <v>18</v>
      </c>
      <c r="J269" s="53">
        <v>200</v>
      </c>
    </row>
    <row r="270" spans="1:10" s="32" customFormat="1" ht="15" customHeight="1" x14ac:dyDescent="0.25">
      <c r="A270" s="71" t="s">
        <v>90</v>
      </c>
      <c r="B270" s="72"/>
      <c r="C270" s="72"/>
      <c r="D270" s="72"/>
      <c r="E270" s="3">
        <f>SUM(E271:E273)</f>
        <v>100</v>
      </c>
      <c r="F270" s="3" t="s">
        <v>13</v>
      </c>
      <c r="G270" s="3">
        <f>SUM(G271:G273)</f>
        <v>95</v>
      </c>
      <c r="H270" s="3" t="s">
        <v>13</v>
      </c>
      <c r="I270" s="3">
        <f>SUM(I271:I273)</f>
        <v>25</v>
      </c>
      <c r="J270" s="4" t="s">
        <v>13</v>
      </c>
    </row>
    <row r="271" spans="1:10" s="32" customFormat="1" ht="30" customHeight="1" x14ac:dyDescent="0.25">
      <c r="A271" s="36">
        <v>232</v>
      </c>
      <c r="B271" s="37" t="s">
        <v>791</v>
      </c>
      <c r="C271" s="37" t="s">
        <v>794</v>
      </c>
      <c r="D271" s="38" t="s">
        <v>795</v>
      </c>
      <c r="E271" s="52"/>
      <c r="F271" s="52"/>
      <c r="G271" s="52">
        <v>15</v>
      </c>
      <c r="H271" s="52">
        <v>250</v>
      </c>
      <c r="I271" s="52">
        <v>10</v>
      </c>
      <c r="J271" s="53">
        <v>240</v>
      </c>
    </row>
    <row r="272" spans="1:10" s="32" customFormat="1" ht="30" customHeight="1" x14ac:dyDescent="0.25">
      <c r="A272" s="36">
        <v>233</v>
      </c>
      <c r="B272" s="37" t="s">
        <v>792</v>
      </c>
      <c r="C272" s="37" t="s">
        <v>796</v>
      </c>
      <c r="D272" s="38" t="s">
        <v>797</v>
      </c>
      <c r="E272" s="52">
        <v>0</v>
      </c>
      <c r="F272" s="52">
        <v>0</v>
      </c>
      <c r="G272" s="52">
        <v>80</v>
      </c>
      <c r="H272" s="52">
        <v>260</v>
      </c>
      <c r="I272" s="52">
        <v>15</v>
      </c>
      <c r="J272" s="53">
        <v>250</v>
      </c>
    </row>
    <row r="273" spans="1:10" s="32" customFormat="1" ht="30" customHeight="1" x14ac:dyDescent="0.25">
      <c r="A273" s="36">
        <v>234</v>
      </c>
      <c r="B273" s="37" t="s">
        <v>793</v>
      </c>
      <c r="C273" s="37" t="s">
        <v>798</v>
      </c>
      <c r="D273" s="38" t="s">
        <v>799</v>
      </c>
      <c r="E273" s="52">
        <v>100</v>
      </c>
      <c r="F273" s="52">
        <v>260</v>
      </c>
      <c r="G273" s="52">
        <v>0</v>
      </c>
      <c r="H273" s="52">
        <v>0</v>
      </c>
      <c r="I273" s="52">
        <v>0</v>
      </c>
      <c r="J273" s="53">
        <v>0</v>
      </c>
    </row>
    <row r="274" spans="1:10" s="32" customFormat="1" ht="15" customHeight="1" x14ac:dyDescent="0.25">
      <c r="A274" s="71" t="s">
        <v>800</v>
      </c>
      <c r="B274" s="72"/>
      <c r="C274" s="72"/>
      <c r="D274" s="72"/>
      <c r="E274" s="3">
        <f>SUM(E275:E278)</f>
        <v>150</v>
      </c>
      <c r="F274" s="3" t="s">
        <v>13</v>
      </c>
      <c r="G274" s="3">
        <f>SUM(G275:G278)</f>
        <v>55</v>
      </c>
      <c r="H274" s="3" t="s">
        <v>13</v>
      </c>
      <c r="I274" s="3">
        <f>SUM(I275:I278)</f>
        <v>5</v>
      </c>
      <c r="J274" s="4" t="s">
        <v>13</v>
      </c>
    </row>
    <row r="275" spans="1:10" s="32" customFormat="1" ht="30" customHeight="1" x14ac:dyDescent="0.25">
      <c r="A275" s="36">
        <v>235</v>
      </c>
      <c r="B275" s="37" t="s">
        <v>812</v>
      </c>
      <c r="C275" s="37" t="s">
        <v>802</v>
      </c>
      <c r="D275" s="38" t="s">
        <v>806</v>
      </c>
      <c r="E275" s="52">
        <v>10</v>
      </c>
      <c r="F275" s="52">
        <v>220</v>
      </c>
      <c r="G275" s="52">
        <v>55</v>
      </c>
      <c r="H275" s="52">
        <v>245</v>
      </c>
      <c r="I275" s="52"/>
      <c r="J275" s="53"/>
    </row>
    <row r="276" spans="1:10" s="32" customFormat="1" ht="30" customHeight="1" x14ac:dyDescent="0.25">
      <c r="A276" s="36">
        <v>236</v>
      </c>
      <c r="B276" s="37" t="s">
        <v>811</v>
      </c>
      <c r="C276" s="37" t="s">
        <v>803</v>
      </c>
      <c r="D276" s="38" t="s">
        <v>807</v>
      </c>
      <c r="E276" s="52"/>
      <c r="F276" s="52"/>
      <c r="G276" s="52"/>
      <c r="H276" s="52"/>
      <c r="I276" s="52">
        <v>5</v>
      </c>
      <c r="J276" s="53">
        <v>250</v>
      </c>
    </row>
    <row r="277" spans="1:10" s="32" customFormat="1" ht="30" customHeight="1" x14ac:dyDescent="0.25">
      <c r="A277" s="36">
        <v>237</v>
      </c>
      <c r="B277" s="37" t="s">
        <v>810</v>
      </c>
      <c r="C277" s="37" t="s">
        <v>804</v>
      </c>
      <c r="D277" s="38" t="s">
        <v>808</v>
      </c>
      <c r="E277" s="52">
        <v>100</v>
      </c>
      <c r="F277" s="52">
        <v>267</v>
      </c>
      <c r="G277" s="52"/>
      <c r="H277" s="52"/>
      <c r="I277" s="52"/>
      <c r="J277" s="53"/>
    </row>
    <row r="278" spans="1:10" s="32" customFormat="1" ht="30" customHeight="1" x14ac:dyDescent="0.25">
      <c r="A278" s="36">
        <v>238</v>
      </c>
      <c r="B278" s="37" t="s">
        <v>801</v>
      </c>
      <c r="C278" s="37" t="s">
        <v>805</v>
      </c>
      <c r="D278" s="38" t="s">
        <v>809</v>
      </c>
      <c r="E278" s="52">
        <v>40</v>
      </c>
      <c r="F278" s="52">
        <v>250</v>
      </c>
      <c r="G278" s="52"/>
      <c r="H278" s="52"/>
      <c r="I278" s="52"/>
      <c r="J278" s="53"/>
    </row>
    <row r="279" spans="1:10" s="32" customFormat="1" ht="15" customHeight="1" x14ac:dyDescent="0.25">
      <c r="A279" s="71" t="s">
        <v>816</v>
      </c>
      <c r="B279" s="72"/>
      <c r="C279" s="72"/>
      <c r="D279" s="72"/>
      <c r="E279" s="3">
        <f>SUM(E280:E282)</f>
        <v>0</v>
      </c>
      <c r="F279" s="3" t="s">
        <v>13</v>
      </c>
      <c r="G279" s="3">
        <f>SUM(G280:G282)</f>
        <v>0</v>
      </c>
      <c r="H279" s="3" t="s">
        <v>13</v>
      </c>
      <c r="I279" s="3">
        <f>SUM(I280:I282)</f>
        <v>43</v>
      </c>
      <c r="J279" s="4" t="s">
        <v>13</v>
      </c>
    </row>
    <row r="280" spans="1:10" s="32" customFormat="1" ht="30" customHeight="1" x14ac:dyDescent="0.25">
      <c r="A280" s="36">
        <v>239</v>
      </c>
      <c r="B280" s="37" t="s">
        <v>817</v>
      </c>
      <c r="C280" s="37" t="s">
        <v>818</v>
      </c>
      <c r="D280" s="38" t="s">
        <v>823</v>
      </c>
      <c r="E280" s="52"/>
      <c r="F280" s="52"/>
      <c r="G280" s="52"/>
      <c r="H280" s="52"/>
      <c r="I280" s="52">
        <v>13</v>
      </c>
      <c r="J280" s="53">
        <v>280</v>
      </c>
    </row>
    <row r="281" spans="1:10" s="32" customFormat="1" ht="30" customHeight="1" x14ac:dyDescent="0.25">
      <c r="A281" s="36">
        <v>240</v>
      </c>
      <c r="B281" s="37" t="s">
        <v>819</v>
      </c>
      <c r="C281" s="37" t="s">
        <v>820</v>
      </c>
      <c r="D281" s="38" t="s">
        <v>824</v>
      </c>
      <c r="E281" s="52"/>
      <c r="F281" s="52"/>
      <c r="G281" s="52"/>
      <c r="H281" s="52"/>
      <c r="I281" s="52">
        <v>20</v>
      </c>
      <c r="J281" s="53">
        <v>280</v>
      </c>
    </row>
    <row r="282" spans="1:10" s="32" customFormat="1" ht="30" customHeight="1" x14ac:dyDescent="0.25">
      <c r="A282" s="36">
        <v>241</v>
      </c>
      <c r="B282" s="37" t="s">
        <v>821</v>
      </c>
      <c r="C282" s="37" t="s">
        <v>822</v>
      </c>
      <c r="D282" s="38" t="s">
        <v>1351</v>
      </c>
      <c r="E282" s="52"/>
      <c r="F282" s="52"/>
      <c r="G282" s="52"/>
      <c r="H282" s="52"/>
      <c r="I282" s="52">
        <v>10</v>
      </c>
      <c r="J282" s="53">
        <v>250</v>
      </c>
    </row>
    <row r="283" spans="1:10" s="32" customFormat="1" ht="15" customHeight="1" x14ac:dyDescent="0.25">
      <c r="A283" s="71" t="s">
        <v>885</v>
      </c>
      <c r="B283" s="72"/>
      <c r="C283" s="72"/>
      <c r="D283" s="72"/>
      <c r="E283" s="3">
        <f>SUM(E284:E302)</f>
        <v>276</v>
      </c>
      <c r="F283" s="3" t="s">
        <v>13</v>
      </c>
      <c r="G283" s="3">
        <f>SUM(G284:G302)</f>
        <v>334</v>
      </c>
      <c r="H283" s="3" t="s">
        <v>13</v>
      </c>
      <c r="I283" s="3">
        <f>SUM(I284:I302)</f>
        <v>81</v>
      </c>
      <c r="J283" s="4" t="s">
        <v>13</v>
      </c>
    </row>
    <row r="284" spans="1:10" s="32" customFormat="1" ht="30" customHeight="1" x14ac:dyDescent="0.25">
      <c r="A284" s="36">
        <v>242</v>
      </c>
      <c r="B284" s="37" t="s">
        <v>937</v>
      </c>
      <c r="C284" s="37" t="s">
        <v>938</v>
      </c>
      <c r="D284" s="38" t="s">
        <v>966</v>
      </c>
      <c r="E284" s="52">
        <v>30</v>
      </c>
      <c r="F284" s="52" t="s">
        <v>17</v>
      </c>
      <c r="G284" s="52"/>
      <c r="H284" s="52"/>
      <c r="I284" s="52"/>
      <c r="J284" s="53"/>
    </row>
    <row r="285" spans="1:10" s="32" customFormat="1" ht="30" customHeight="1" x14ac:dyDescent="0.25">
      <c r="A285" s="36">
        <v>243</v>
      </c>
      <c r="B285" s="37" t="s">
        <v>939</v>
      </c>
      <c r="C285" s="37" t="s">
        <v>940</v>
      </c>
      <c r="D285" s="38" t="s">
        <v>967</v>
      </c>
      <c r="E285" s="52">
        <v>16</v>
      </c>
      <c r="F285" s="52" t="s">
        <v>17</v>
      </c>
      <c r="G285" s="52">
        <v>20</v>
      </c>
      <c r="H285" s="52" t="s">
        <v>17</v>
      </c>
      <c r="I285" s="52"/>
      <c r="J285" s="53"/>
    </row>
    <row r="286" spans="1:10" s="32" customFormat="1" ht="30" customHeight="1" x14ac:dyDescent="0.25">
      <c r="A286" s="36">
        <v>244</v>
      </c>
      <c r="B286" s="37" t="s">
        <v>941</v>
      </c>
      <c r="C286" s="37" t="s">
        <v>940</v>
      </c>
      <c r="D286" s="38" t="s">
        <v>967</v>
      </c>
      <c r="E286" s="52">
        <v>15</v>
      </c>
      <c r="F286" s="52" t="s">
        <v>17</v>
      </c>
      <c r="G286" s="52">
        <v>10</v>
      </c>
      <c r="H286" s="52" t="s">
        <v>17</v>
      </c>
      <c r="I286" s="52"/>
      <c r="J286" s="53"/>
    </row>
    <row r="287" spans="1:10" s="32" customFormat="1" ht="30" customHeight="1" x14ac:dyDescent="0.25">
      <c r="A287" s="36">
        <v>245</v>
      </c>
      <c r="B287" s="37" t="s">
        <v>942</v>
      </c>
      <c r="C287" s="37" t="s">
        <v>940</v>
      </c>
      <c r="D287" s="38" t="s">
        <v>967</v>
      </c>
      <c r="E287" s="52"/>
      <c r="F287" s="52"/>
      <c r="G287" s="52">
        <v>20</v>
      </c>
      <c r="H287" s="52" t="s">
        <v>17</v>
      </c>
      <c r="I287" s="52"/>
      <c r="J287" s="53"/>
    </row>
    <row r="288" spans="1:10" s="32" customFormat="1" ht="30" customHeight="1" x14ac:dyDescent="0.25">
      <c r="A288" s="36">
        <v>246</v>
      </c>
      <c r="B288" s="37" t="s">
        <v>943</v>
      </c>
      <c r="C288" s="37" t="s">
        <v>944</v>
      </c>
      <c r="D288" s="38" t="s">
        <v>968</v>
      </c>
      <c r="E288" s="52"/>
      <c r="F288" s="52"/>
      <c r="G288" s="52">
        <v>30</v>
      </c>
      <c r="H288" s="52" t="s">
        <v>17</v>
      </c>
      <c r="I288" s="52"/>
      <c r="J288" s="53"/>
    </row>
    <row r="289" spans="1:10" s="32" customFormat="1" ht="30" customHeight="1" x14ac:dyDescent="0.25">
      <c r="A289" s="36">
        <v>247</v>
      </c>
      <c r="B289" s="37" t="s">
        <v>945</v>
      </c>
      <c r="C289" s="37" t="s">
        <v>946</v>
      </c>
      <c r="D289" s="38" t="s">
        <v>969</v>
      </c>
      <c r="E289" s="52"/>
      <c r="F289" s="52"/>
      <c r="G289" s="52">
        <v>50</v>
      </c>
      <c r="H289" s="52" t="s">
        <v>17</v>
      </c>
      <c r="I289" s="52"/>
      <c r="J289" s="53"/>
    </row>
    <row r="290" spans="1:10" s="32" customFormat="1" ht="30" customHeight="1" x14ac:dyDescent="0.25">
      <c r="A290" s="36">
        <v>248</v>
      </c>
      <c r="B290" s="37" t="s">
        <v>947</v>
      </c>
      <c r="C290" s="37" t="s">
        <v>948</v>
      </c>
      <c r="D290" s="38" t="s">
        <v>970</v>
      </c>
      <c r="E290" s="52"/>
      <c r="F290" s="52"/>
      <c r="G290" s="52">
        <v>25</v>
      </c>
      <c r="H290" s="52" t="s">
        <v>17</v>
      </c>
      <c r="I290" s="52"/>
      <c r="J290" s="53"/>
    </row>
    <row r="291" spans="1:10" s="32" customFormat="1" ht="30" customHeight="1" x14ac:dyDescent="0.25">
      <c r="A291" s="36">
        <v>249</v>
      </c>
      <c r="B291" s="37" t="s">
        <v>949</v>
      </c>
      <c r="C291" s="37" t="s">
        <v>950</v>
      </c>
      <c r="D291" s="38" t="s">
        <v>971</v>
      </c>
      <c r="E291" s="52">
        <v>20</v>
      </c>
      <c r="F291" s="52" t="s">
        <v>17</v>
      </c>
      <c r="G291" s="52">
        <v>25</v>
      </c>
      <c r="H291" s="52" t="s">
        <v>17</v>
      </c>
      <c r="I291" s="52"/>
      <c r="J291" s="53"/>
    </row>
    <row r="292" spans="1:10" s="32" customFormat="1" ht="30" customHeight="1" x14ac:dyDescent="0.25">
      <c r="A292" s="36">
        <v>250</v>
      </c>
      <c r="B292" s="37" t="s">
        <v>951</v>
      </c>
      <c r="C292" s="37" t="s">
        <v>952</v>
      </c>
      <c r="D292" s="38" t="s">
        <v>972</v>
      </c>
      <c r="E292" s="52">
        <v>30</v>
      </c>
      <c r="F292" s="52" t="s">
        <v>17</v>
      </c>
      <c r="G292" s="52"/>
      <c r="H292" s="52"/>
      <c r="I292" s="52"/>
      <c r="J292" s="53"/>
    </row>
    <row r="293" spans="1:10" s="32" customFormat="1" ht="30" customHeight="1" x14ac:dyDescent="0.25">
      <c r="A293" s="36">
        <v>251</v>
      </c>
      <c r="B293" s="37" t="s">
        <v>953</v>
      </c>
      <c r="C293" s="37" t="s">
        <v>954</v>
      </c>
      <c r="D293" s="38" t="s">
        <v>973</v>
      </c>
      <c r="E293" s="52">
        <v>40</v>
      </c>
      <c r="F293" s="52" t="s">
        <v>17</v>
      </c>
      <c r="G293" s="52">
        <v>35</v>
      </c>
      <c r="H293" s="52" t="s">
        <v>17</v>
      </c>
      <c r="I293" s="52"/>
      <c r="J293" s="53"/>
    </row>
    <row r="294" spans="1:10" s="32" customFormat="1" ht="30" customHeight="1" x14ac:dyDescent="0.25">
      <c r="A294" s="36">
        <v>252</v>
      </c>
      <c r="B294" s="37" t="s">
        <v>955</v>
      </c>
      <c r="C294" s="37" t="s">
        <v>956</v>
      </c>
      <c r="D294" s="38" t="s">
        <v>974</v>
      </c>
      <c r="E294" s="52">
        <v>20</v>
      </c>
      <c r="F294" s="52" t="s">
        <v>17</v>
      </c>
      <c r="G294" s="52"/>
      <c r="H294" s="52"/>
      <c r="I294" s="52"/>
      <c r="J294" s="53"/>
    </row>
    <row r="295" spans="1:10" s="32" customFormat="1" ht="30" customHeight="1" x14ac:dyDescent="0.25">
      <c r="A295" s="36">
        <v>253</v>
      </c>
      <c r="B295" s="37" t="s">
        <v>957</v>
      </c>
      <c r="C295" s="37" t="s">
        <v>958</v>
      </c>
      <c r="D295" s="38" t="s">
        <v>975</v>
      </c>
      <c r="E295" s="52">
        <v>35</v>
      </c>
      <c r="F295" s="52" t="s">
        <v>17</v>
      </c>
      <c r="G295" s="52"/>
      <c r="H295" s="52"/>
      <c r="I295" s="52"/>
      <c r="J295" s="53"/>
    </row>
    <row r="296" spans="1:10" s="32" customFormat="1" ht="30" customHeight="1" x14ac:dyDescent="0.25">
      <c r="A296" s="36">
        <v>254</v>
      </c>
      <c r="B296" s="37" t="s">
        <v>959</v>
      </c>
      <c r="C296" s="37" t="s">
        <v>958</v>
      </c>
      <c r="D296" s="38" t="s">
        <v>976</v>
      </c>
      <c r="E296" s="52">
        <v>35</v>
      </c>
      <c r="F296" s="52" t="s">
        <v>17</v>
      </c>
      <c r="G296" s="52"/>
      <c r="H296" s="52"/>
      <c r="I296" s="52"/>
      <c r="J296" s="53"/>
    </row>
    <row r="297" spans="1:10" s="32" customFormat="1" ht="30" customHeight="1" x14ac:dyDescent="0.25">
      <c r="A297" s="36">
        <v>255</v>
      </c>
      <c r="B297" s="37" t="s">
        <v>960</v>
      </c>
      <c r="C297" s="37" t="s">
        <v>958</v>
      </c>
      <c r="D297" s="38" t="s">
        <v>977</v>
      </c>
      <c r="E297" s="52">
        <v>15</v>
      </c>
      <c r="F297" s="52" t="s">
        <v>17</v>
      </c>
      <c r="G297" s="52"/>
      <c r="H297" s="52"/>
      <c r="I297" s="52"/>
      <c r="J297" s="53"/>
    </row>
    <row r="298" spans="1:10" s="32" customFormat="1" ht="30" customHeight="1" x14ac:dyDescent="0.25">
      <c r="A298" s="36">
        <v>256</v>
      </c>
      <c r="B298" s="37" t="s">
        <v>961</v>
      </c>
      <c r="C298" s="37" t="s">
        <v>962</v>
      </c>
      <c r="D298" s="38" t="s">
        <v>978</v>
      </c>
      <c r="E298" s="52">
        <v>20</v>
      </c>
      <c r="F298" s="52" t="s">
        <v>17</v>
      </c>
      <c r="G298" s="52">
        <v>10</v>
      </c>
      <c r="H298" s="52" t="s">
        <v>17</v>
      </c>
      <c r="I298" s="52"/>
      <c r="J298" s="53"/>
    </row>
    <row r="299" spans="1:10" s="32" customFormat="1" ht="30" customHeight="1" x14ac:dyDescent="0.25">
      <c r="A299" s="36">
        <v>257</v>
      </c>
      <c r="B299" s="37" t="s">
        <v>963</v>
      </c>
      <c r="C299" s="37" t="s">
        <v>907</v>
      </c>
      <c r="D299" s="38" t="s">
        <v>926</v>
      </c>
      <c r="E299" s="52"/>
      <c r="F299" s="52"/>
      <c r="G299" s="52"/>
      <c r="H299" s="52"/>
      <c r="I299" s="52">
        <v>30</v>
      </c>
      <c r="J299" s="53" t="s">
        <v>17</v>
      </c>
    </row>
    <row r="300" spans="1:10" s="32" customFormat="1" ht="30" customHeight="1" x14ac:dyDescent="0.25">
      <c r="A300" s="36">
        <v>258</v>
      </c>
      <c r="B300" s="37" t="s">
        <v>964</v>
      </c>
      <c r="C300" s="37" t="s">
        <v>965</v>
      </c>
      <c r="D300" s="38" t="s">
        <v>979</v>
      </c>
      <c r="E300" s="52"/>
      <c r="F300" s="52"/>
      <c r="G300" s="52">
        <v>35</v>
      </c>
      <c r="H300" s="52" t="s">
        <v>17</v>
      </c>
      <c r="I300" s="52"/>
      <c r="J300" s="53"/>
    </row>
    <row r="301" spans="1:10" s="32" customFormat="1" ht="30" customHeight="1" x14ac:dyDescent="0.25">
      <c r="A301" s="36">
        <v>259</v>
      </c>
      <c r="B301" s="37" t="s">
        <v>980</v>
      </c>
      <c r="C301" s="37" t="s">
        <v>981</v>
      </c>
      <c r="D301" s="38" t="s">
        <v>984</v>
      </c>
      <c r="E301" s="52"/>
      <c r="F301" s="52"/>
      <c r="G301" s="52"/>
      <c r="H301" s="52"/>
      <c r="I301" s="52">
        <v>51</v>
      </c>
      <c r="J301" s="53" t="s">
        <v>17</v>
      </c>
    </row>
    <row r="302" spans="1:10" s="32" customFormat="1" ht="30" customHeight="1" x14ac:dyDescent="0.25">
      <c r="A302" s="36">
        <v>260</v>
      </c>
      <c r="B302" s="37" t="s">
        <v>982</v>
      </c>
      <c r="C302" s="37" t="s">
        <v>983</v>
      </c>
      <c r="D302" s="38" t="s">
        <v>985</v>
      </c>
      <c r="E302" s="52"/>
      <c r="F302" s="52"/>
      <c r="G302" s="52">
        <v>74</v>
      </c>
      <c r="H302" s="52" t="s">
        <v>17</v>
      </c>
      <c r="I302" s="52"/>
      <c r="J302" s="53"/>
    </row>
    <row r="303" spans="1:10" s="32" customFormat="1" ht="15" customHeight="1" x14ac:dyDescent="0.25">
      <c r="A303" s="71" t="s">
        <v>61</v>
      </c>
      <c r="B303" s="72"/>
      <c r="C303" s="72"/>
      <c r="D303" s="72"/>
      <c r="E303" s="3">
        <f>SUM(E304)</f>
        <v>10</v>
      </c>
      <c r="F303" s="3" t="s">
        <v>13</v>
      </c>
      <c r="G303" s="3">
        <f>SUM(G304)</f>
        <v>0</v>
      </c>
      <c r="H303" s="3" t="s">
        <v>13</v>
      </c>
      <c r="I303" s="3">
        <f>SUM(I304)</f>
        <v>0</v>
      </c>
      <c r="J303" s="4" t="s">
        <v>13</v>
      </c>
    </row>
    <row r="304" spans="1:10" s="32" customFormat="1" ht="30" customHeight="1" x14ac:dyDescent="0.25">
      <c r="A304" s="36">
        <v>261</v>
      </c>
      <c r="B304" s="37" t="s">
        <v>1049</v>
      </c>
      <c r="C304" s="37" t="s">
        <v>1050</v>
      </c>
      <c r="D304" s="38" t="s">
        <v>1053</v>
      </c>
      <c r="E304" s="52">
        <v>10</v>
      </c>
      <c r="F304" s="52" t="s">
        <v>17</v>
      </c>
      <c r="G304" s="52"/>
      <c r="H304" s="52"/>
      <c r="I304" s="52"/>
      <c r="J304" s="53"/>
    </row>
    <row r="305" spans="1:10" s="32" customFormat="1" ht="15" customHeight="1" x14ac:dyDescent="0.25">
      <c r="A305" s="71" t="s">
        <v>1090</v>
      </c>
      <c r="B305" s="72"/>
      <c r="C305" s="72"/>
      <c r="D305" s="72"/>
      <c r="E305" s="3">
        <f>SUM(E306)</f>
        <v>50</v>
      </c>
      <c r="F305" s="3" t="s">
        <v>13</v>
      </c>
      <c r="G305" s="3">
        <f>SUM(G306)</f>
        <v>0</v>
      </c>
      <c r="H305" s="3" t="s">
        <v>13</v>
      </c>
      <c r="I305" s="3">
        <f>SUM(I306)</f>
        <v>0</v>
      </c>
      <c r="J305" s="4" t="s">
        <v>13</v>
      </c>
    </row>
    <row r="306" spans="1:10" s="32" customFormat="1" ht="30" customHeight="1" x14ac:dyDescent="0.25">
      <c r="A306" s="36">
        <v>262</v>
      </c>
      <c r="B306" s="37" t="s">
        <v>1091</v>
      </c>
      <c r="C306" s="37" t="s">
        <v>1092</v>
      </c>
      <c r="D306" s="38" t="s">
        <v>1093</v>
      </c>
      <c r="E306" s="52">
        <v>50</v>
      </c>
      <c r="F306" s="52">
        <v>280</v>
      </c>
      <c r="G306" s="52"/>
      <c r="H306" s="52"/>
      <c r="I306" s="52"/>
      <c r="J306" s="53"/>
    </row>
    <row r="307" spans="1:10" s="32" customFormat="1" ht="15" customHeight="1" x14ac:dyDescent="0.25">
      <c r="A307" s="71" t="s">
        <v>1115</v>
      </c>
      <c r="B307" s="72"/>
      <c r="C307" s="72"/>
      <c r="D307" s="72"/>
      <c r="E307" s="3">
        <f>SUM(E308:E330)</f>
        <v>796</v>
      </c>
      <c r="F307" s="3" t="s">
        <v>13</v>
      </c>
      <c r="G307" s="3">
        <f>SUM(G308:G330)</f>
        <v>20</v>
      </c>
      <c r="H307" s="3" t="s">
        <v>13</v>
      </c>
      <c r="I307" s="3">
        <f>SUM(I308:I330)</f>
        <v>33</v>
      </c>
      <c r="J307" s="4" t="s">
        <v>13</v>
      </c>
    </row>
    <row r="308" spans="1:10" s="32" customFormat="1" ht="30" customHeight="1" x14ac:dyDescent="0.25">
      <c r="A308" s="36">
        <v>263</v>
      </c>
      <c r="B308" s="37" t="s">
        <v>1128</v>
      </c>
      <c r="C308" s="37" t="s">
        <v>1169</v>
      </c>
      <c r="D308" s="38" t="s">
        <v>1170</v>
      </c>
      <c r="E308" s="52">
        <v>30</v>
      </c>
      <c r="F308" s="52" t="s">
        <v>1709</v>
      </c>
      <c r="G308" s="52"/>
      <c r="H308" s="52"/>
      <c r="I308" s="52"/>
      <c r="J308" s="53"/>
    </row>
    <row r="309" spans="1:10" s="32" customFormat="1" ht="30" customHeight="1" x14ac:dyDescent="0.25">
      <c r="A309" s="36">
        <v>264</v>
      </c>
      <c r="B309" s="37" t="s">
        <v>1129</v>
      </c>
      <c r="C309" s="37" t="s">
        <v>1130</v>
      </c>
      <c r="D309" s="38" t="s">
        <v>1171</v>
      </c>
      <c r="E309" s="52">
        <v>30</v>
      </c>
      <c r="F309" s="52" t="s">
        <v>1709</v>
      </c>
      <c r="G309" s="52"/>
      <c r="H309" s="52"/>
      <c r="I309" s="52"/>
      <c r="J309" s="53"/>
    </row>
    <row r="310" spans="1:10" s="32" customFormat="1" ht="30" customHeight="1" x14ac:dyDescent="0.25">
      <c r="A310" s="36">
        <v>265</v>
      </c>
      <c r="B310" s="37" t="s">
        <v>1131</v>
      </c>
      <c r="C310" s="37" t="s">
        <v>1132</v>
      </c>
      <c r="D310" s="38" t="s">
        <v>1172</v>
      </c>
      <c r="E310" s="52">
        <v>30</v>
      </c>
      <c r="F310" s="52" t="s">
        <v>1709</v>
      </c>
      <c r="G310" s="52"/>
      <c r="H310" s="52"/>
      <c r="I310" s="52"/>
      <c r="J310" s="53"/>
    </row>
    <row r="311" spans="1:10" s="32" customFormat="1" ht="30" customHeight="1" x14ac:dyDescent="0.25">
      <c r="A311" s="36">
        <v>266</v>
      </c>
      <c r="B311" s="37" t="s">
        <v>1133</v>
      </c>
      <c r="C311" s="37" t="s">
        <v>1134</v>
      </c>
      <c r="D311" s="38" t="s">
        <v>1173</v>
      </c>
      <c r="E311" s="52">
        <v>25</v>
      </c>
      <c r="F311" s="52" t="s">
        <v>1709</v>
      </c>
      <c r="G311" s="52"/>
      <c r="H311" s="52"/>
      <c r="I311" s="52"/>
      <c r="J311" s="53"/>
    </row>
    <row r="312" spans="1:10" s="32" customFormat="1" ht="30" customHeight="1" x14ac:dyDescent="0.25">
      <c r="A312" s="36">
        <v>267</v>
      </c>
      <c r="B312" s="37" t="s">
        <v>1135</v>
      </c>
      <c r="C312" s="37" t="s">
        <v>1174</v>
      </c>
      <c r="D312" s="38" t="s">
        <v>1175</v>
      </c>
      <c r="E312" s="52">
        <v>40</v>
      </c>
      <c r="F312" s="52" t="s">
        <v>1709</v>
      </c>
      <c r="G312" s="52"/>
      <c r="H312" s="52"/>
      <c r="I312" s="52">
        <v>5</v>
      </c>
      <c r="J312" s="53" t="s">
        <v>1709</v>
      </c>
    </row>
    <row r="313" spans="1:10" s="32" customFormat="1" ht="30" customHeight="1" x14ac:dyDescent="0.25">
      <c r="A313" s="36">
        <v>268</v>
      </c>
      <c r="B313" s="37" t="s">
        <v>1136</v>
      </c>
      <c r="C313" s="37" t="s">
        <v>1137</v>
      </c>
      <c r="D313" s="38" t="s">
        <v>1179</v>
      </c>
      <c r="E313" s="52">
        <v>40</v>
      </c>
      <c r="F313" s="52" t="s">
        <v>1709</v>
      </c>
      <c r="G313" s="52"/>
      <c r="H313" s="52"/>
      <c r="I313" s="52">
        <v>3</v>
      </c>
      <c r="J313" s="53" t="s">
        <v>1709</v>
      </c>
    </row>
    <row r="314" spans="1:10" s="32" customFormat="1" ht="30" customHeight="1" x14ac:dyDescent="0.25">
      <c r="A314" s="36">
        <v>269</v>
      </c>
      <c r="B314" s="37" t="s">
        <v>1138</v>
      </c>
      <c r="C314" s="37" t="s">
        <v>1139</v>
      </c>
      <c r="D314" s="38" t="s">
        <v>1180</v>
      </c>
      <c r="E314" s="52">
        <v>35</v>
      </c>
      <c r="F314" s="52" t="s">
        <v>1709</v>
      </c>
      <c r="G314" s="52"/>
      <c r="H314" s="52"/>
      <c r="I314" s="52">
        <v>3</v>
      </c>
      <c r="J314" s="53" t="s">
        <v>1709</v>
      </c>
    </row>
    <row r="315" spans="1:10" s="32" customFormat="1" ht="30" customHeight="1" x14ac:dyDescent="0.25">
      <c r="A315" s="36">
        <v>270</v>
      </c>
      <c r="B315" s="37" t="s">
        <v>1140</v>
      </c>
      <c r="C315" s="37" t="s">
        <v>1176</v>
      </c>
      <c r="D315" s="38" t="s">
        <v>1181</v>
      </c>
      <c r="E315" s="52">
        <v>40</v>
      </c>
      <c r="F315" s="52" t="s">
        <v>1709</v>
      </c>
      <c r="G315" s="52">
        <v>20</v>
      </c>
      <c r="H315" s="52" t="s">
        <v>1709</v>
      </c>
      <c r="I315" s="52"/>
      <c r="J315" s="53"/>
    </row>
    <row r="316" spans="1:10" s="32" customFormat="1" ht="30" customHeight="1" x14ac:dyDescent="0.25">
      <c r="A316" s="36">
        <v>271</v>
      </c>
      <c r="B316" s="37" t="s">
        <v>1141</v>
      </c>
      <c r="C316" s="37" t="s">
        <v>1142</v>
      </c>
      <c r="D316" s="38" t="s">
        <v>1182</v>
      </c>
      <c r="E316" s="52">
        <v>36</v>
      </c>
      <c r="F316" s="52" t="s">
        <v>1709</v>
      </c>
      <c r="G316" s="52"/>
      <c r="H316" s="52"/>
      <c r="I316" s="52"/>
      <c r="J316" s="53"/>
    </row>
    <row r="317" spans="1:10" s="32" customFormat="1" ht="30" customHeight="1" x14ac:dyDescent="0.25">
      <c r="A317" s="36">
        <v>272</v>
      </c>
      <c r="B317" s="37" t="s">
        <v>1143</v>
      </c>
      <c r="C317" s="37" t="s">
        <v>1144</v>
      </c>
      <c r="D317" s="38" t="s">
        <v>1183</v>
      </c>
      <c r="E317" s="52">
        <v>25</v>
      </c>
      <c r="F317" s="52" t="s">
        <v>1709</v>
      </c>
      <c r="G317" s="52"/>
      <c r="H317" s="52"/>
      <c r="I317" s="52">
        <v>2</v>
      </c>
      <c r="J317" s="53" t="s">
        <v>1710</v>
      </c>
    </row>
    <row r="318" spans="1:10" s="32" customFormat="1" ht="30" customHeight="1" x14ac:dyDescent="0.25">
      <c r="A318" s="36">
        <v>273</v>
      </c>
      <c r="B318" s="37" t="s">
        <v>1145</v>
      </c>
      <c r="C318" s="37" t="s">
        <v>1146</v>
      </c>
      <c r="D318" s="38" t="s">
        <v>1184</v>
      </c>
      <c r="E318" s="52">
        <v>45</v>
      </c>
      <c r="F318" s="52" t="s">
        <v>1710</v>
      </c>
      <c r="G318" s="52"/>
      <c r="H318" s="52"/>
      <c r="I318" s="52">
        <v>2</v>
      </c>
      <c r="J318" s="53" t="s">
        <v>1710</v>
      </c>
    </row>
    <row r="319" spans="1:10" s="32" customFormat="1" ht="30" customHeight="1" x14ac:dyDescent="0.25">
      <c r="A319" s="36">
        <v>274</v>
      </c>
      <c r="B319" s="37" t="s">
        <v>1147</v>
      </c>
      <c r="C319" s="37" t="s">
        <v>1148</v>
      </c>
      <c r="D319" s="38" t="s">
        <v>1185</v>
      </c>
      <c r="E319" s="52">
        <v>40</v>
      </c>
      <c r="F319" s="52" t="s">
        <v>1709</v>
      </c>
      <c r="G319" s="52"/>
      <c r="H319" s="52"/>
      <c r="I319" s="52"/>
      <c r="J319" s="53"/>
    </row>
    <row r="320" spans="1:10" s="32" customFormat="1" ht="30" customHeight="1" x14ac:dyDescent="0.25">
      <c r="A320" s="36">
        <v>275</v>
      </c>
      <c r="B320" s="37" t="s">
        <v>1149</v>
      </c>
      <c r="C320" s="37" t="s">
        <v>1150</v>
      </c>
      <c r="D320" s="38" t="s">
        <v>1186</v>
      </c>
      <c r="E320" s="52">
        <v>40</v>
      </c>
      <c r="F320" s="52" t="s">
        <v>1709</v>
      </c>
      <c r="G320" s="52"/>
      <c r="H320" s="52"/>
      <c r="I320" s="52"/>
      <c r="J320" s="53"/>
    </row>
    <row r="321" spans="1:10" s="32" customFormat="1" ht="30" customHeight="1" x14ac:dyDescent="0.25">
      <c r="A321" s="36">
        <v>276</v>
      </c>
      <c r="B321" s="37" t="s">
        <v>1151</v>
      </c>
      <c r="C321" s="37" t="s">
        <v>1177</v>
      </c>
      <c r="D321" s="38" t="s">
        <v>1187</v>
      </c>
      <c r="E321" s="52"/>
      <c r="F321" s="52"/>
      <c r="G321" s="52"/>
      <c r="H321" s="52"/>
      <c r="I321" s="52">
        <v>3</v>
      </c>
      <c r="J321" s="53" t="s">
        <v>1709</v>
      </c>
    </row>
    <row r="322" spans="1:10" s="32" customFormat="1" ht="30" customHeight="1" x14ac:dyDescent="0.25">
      <c r="A322" s="36">
        <v>277</v>
      </c>
      <c r="B322" s="37" t="s">
        <v>1152</v>
      </c>
      <c r="C322" s="37" t="s">
        <v>1153</v>
      </c>
      <c r="D322" s="38" t="s">
        <v>1188</v>
      </c>
      <c r="E322" s="52">
        <v>50</v>
      </c>
      <c r="F322" s="52" t="s">
        <v>1709</v>
      </c>
      <c r="G322" s="52"/>
      <c r="H322" s="52"/>
      <c r="I322" s="52">
        <v>3</v>
      </c>
      <c r="J322" s="53" t="s">
        <v>1709</v>
      </c>
    </row>
    <row r="323" spans="1:10" s="32" customFormat="1" ht="30" customHeight="1" x14ac:dyDescent="0.25">
      <c r="A323" s="36">
        <v>278</v>
      </c>
      <c r="B323" s="37" t="s">
        <v>1154</v>
      </c>
      <c r="C323" s="37" t="s">
        <v>1155</v>
      </c>
      <c r="D323" s="38" t="s">
        <v>1189</v>
      </c>
      <c r="E323" s="52">
        <v>35</v>
      </c>
      <c r="F323" s="52" t="s">
        <v>1709</v>
      </c>
      <c r="G323" s="52"/>
      <c r="H323" s="52"/>
      <c r="I323" s="52">
        <v>2</v>
      </c>
      <c r="J323" s="53" t="s">
        <v>1709</v>
      </c>
    </row>
    <row r="324" spans="1:10" s="32" customFormat="1" ht="30" customHeight="1" x14ac:dyDescent="0.25">
      <c r="A324" s="36">
        <v>279</v>
      </c>
      <c r="B324" s="37" t="s">
        <v>1178</v>
      </c>
      <c r="C324" s="37" t="s">
        <v>1156</v>
      </c>
      <c r="D324" s="38" t="s">
        <v>1190</v>
      </c>
      <c r="E324" s="52">
        <v>30</v>
      </c>
      <c r="F324" s="52" t="s">
        <v>1709</v>
      </c>
      <c r="G324" s="52"/>
      <c r="H324" s="52"/>
      <c r="I324" s="52">
        <v>2</v>
      </c>
      <c r="J324" s="53" t="s">
        <v>1709</v>
      </c>
    </row>
    <row r="325" spans="1:10" s="32" customFormat="1" ht="30" customHeight="1" x14ac:dyDescent="0.25">
      <c r="A325" s="36">
        <v>280</v>
      </c>
      <c r="B325" s="37" t="s">
        <v>1157</v>
      </c>
      <c r="C325" s="37" t="s">
        <v>1158</v>
      </c>
      <c r="D325" s="38" t="s">
        <v>1191</v>
      </c>
      <c r="E325" s="52">
        <v>30</v>
      </c>
      <c r="F325" s="52" t="s">
        <v>1709</v>
      </c>
      <c r="G325" s="52"/>
      <c r="H325" s="52"/>
      <c r="I325" s="52">
        <v>3</v>
      </c>
      <c r="J325" s="53" t="s">
        <v>1709</v>
      </c>
    </row>
    <row r="326" spans="1:10" s="32" customFormat="1" ht="30" customHeight="1" x14ac:dyDescent="0.25">
      <c r="A326" s="36">
        <v>281</v>
      </c>
      <c r="B326" s="37" t="s">
        <v>1159</v>
      </c>
      <c r="C326" s="37" t="s">
        <v>1160</v>
      </c>
      <c r="D326" s="38" t="s">
        <v>1192</v>
      </c>
      <c r="E326" s="52">
        <v>25</v>
      </c>
      <c r="F326" s="52" t="s">
        <v>1709</v>
      </c>
      <c r="G326" s="52"/>
      <c r="H326" s="52"/>
      <c r="I326" s="52"/>
      <c r="J326" s="53"/>
    </row>
    <row r="327" spans="1:10" s="32" customFormat="1" ht="30" customHeight="1" x14ac:dyDescent="0.25">
      <c r="A327" s="36">
        <v>282</v>
      </c>
      <c r="B327" s="37" t="s">
        <v>1161</v>
      </c>
      <c r="C327" s="37" t="s">
        <v>1162</v>
      </c>
      <c r="D327" s="38" t="s">
        <v>1193</v>
      </c>
      <c r="E327" s="52">
        <v>40</v>
      </c>
      <c r="F327" s="52" t="s">
        <v>1709</v>
      </c>
      <c r="G327" s="52"/>
      <c r="H327" s="52"/>
      <c r="I327" s="52">
        <v>2</v>
      </c>
      <c r="J327" s="53" t="s">
        <v>1709</v>
      </c>
    </row>
    <row r="328" spans="1:10" s="32" customFormat="1" ht="30" customHeight="1" x14ac:dyDescent="0.25">
      <c r="A328" s="36">
        <v>283</v>
      </c>
      <c r="B328" s="37" t="s">
        <v>1163</v>
      </c>
      <c r="C328" s="37" t="s">
        <v>1164</v>
      </c>
      <c r="D328" s="38" t="s">
        <v>1194</v>
      </c>
      <c r="E328" s="52">
        <v>50</v>
      </c>
      <c r="F328" s="52" t="s">
        <v>1709</v>
      </c>
      <c r="G328" s="52"/>
      <c r="H328" s="52"/>
      <c r="I328" s="52"/>
      <c r="J328" s="53"/>
    </row>
    <row r="329" spans="1:10" s="32" customFormat="1" ht="30" customHeight="1" x14ac:dyDescent="0.25">
      <c r="A329" s="36">
        <v>284</v>
      </c>
      <c r="B329" s="37" t="s">
        <v>1165</v>
      </c>
      <c r="C329" s="37" t="s">
        <v>1166</v>
      </c>
      <c r="D329" s="38" t="s">
        <v>1195</v>
      </c>
      <c r="E329" s="52">
        <v>40</v>
      </c>
      <c r="F329" s="52" t="s">
        <v>1709</v>
      </c>
      <c r="G329" s="52"/>
      <c r="H329" s="52"/>
      <c r="I329" s="52"/>
      <c r="J329" s="53"/>
    </row>
    <row r="330" spans="1:10" s="32" customFormat="1" ht="30" customHeight="1" x14ac:dyDescent="0.25">
      <c r="A330" s="36">
        <v>285</v>
      </c>
      <c r="B330" s="37" t="s">
        <v>1167</v>
      </c>
      <c r="C330" s="37" t="s">
        <v>1168</v>
      </c>
      <c r="D330" s="38" t="s">
        <v>1196</v>
      </c>
      <c r="E330" s="52">
        <v>40</v>
      </c>
      <c r="F330" s="52" t="s">
        <v>1709</v>
      </c>
      <c r="G330" s="52"/>
      <c r="H330" s="52"/>
      <c r="I330" s="52">
        <v>3</v>
      </c>
      <c r="J330" s="53" t="s">
        <v>1709</v>
      </c>
    </row>
    <row r="331" spans="1:10" s="32" customFormat="1" ht="15" customHeight="1" x14ac:dyDescent="0.25">
      <c r="A331" s="71" t="s">
        <v>1455</v>
      </c>
      <c r="B331" s="72"/>
      <c r="C331" s="72"/>
      <c r="D331" s="72"/>
      <c r="E331" s="3">
        <f>SUM(E332)</f>
        <v>0</v>
      </c>
      <c r="F331" s="3" t="s">
        <v>13</v>
      </c>
      <c r="G331" s="3">
        <f>SUM(G332)</f>
        <v>50</v>
      </c>
      <c r="H331" s="3" t="s">
        <v>13</v>
      </c>
      <c r="I331" s="3">
        <f>SUM(I332)</f>
        <v>0</v>
      </c>
      <c r="J331" s="4" t="s">
        <v>13</v>
      </c>
    </row>
    <row r="332" spans="1:10" s="32" customFormat="1" ht="30" customHeight="1" x14ac:dyDescent="0.25">
      <c r="A332" s="36">
        <v>286</v>
      </c>
      <c r="B332" s="37" t="s">
        <v>1456</v>
      </c>
      <c r="C332" s="37" t="s">
        <v>1457</v>
      </c>
      <c r="D332" s="38" t="s">
        <v>1458</v>
      </c>
      <c r="E332" s="52"/>
      <c r="F332" s="52"/>
      <c r="G332" s="52">
        <v>50</v>
      </c>
      <c r="H332" s="52">
        <v>250</v>
      </c>
      <c r="I332" s="52"/>
      <c r="J332" s="53"/>
    </row>
    <row r="333" spans="1:10" s="32" customFormat="1" ht="15" customHeight="1" x14ac:dyDescent="0.25">
      <c r="A333" s="71" t="s">
        <v>24</v>
      </c>
      <c r="B333" s="72"/>
      <c r="C333" s="72"/>
      <c r="D333" s="72"/>
      <c r="E333" s="3">
        <f>SUM(E334)</f>
        <v>31</v>
      </c>
      <c r="F333" s="3" t="s">
        <v>13</v>
      </c>
      <c r="G333" s="3">
        <f>SUM(G334)</f>
        <v>0</v>
      </c>
      <c r="H333" s="3" t="s">
        <v>13</v>
      </c>
      <c r="I333" s="3">
        <f>SUM(I334)</f>
        <v>0</v>
      </c>
      <c r="J333" s="4" t="s">
        <v>13</v>
      </c>
    </row>
    <row r="334" spans="1:10" s="32" customFormat="1" ht="30" customHeight="1" thickBot="1" x14ac:dyDescent="0.3">
      <c r="A334" s="40">
        <v>287</v>
      </c>
      <c r="B334" s="41" t="s">
        <v>1658</v>
      </c>
      <c r="C334" s="41" t="s">
        <v>1659</v>
      </c>
      <c r="D334" s="42" t="s">
        <v>1660</v>
      </c>
      <c r="E334" s="56">
        <v>31</v>
      </c>
      <c r="F334" s="56">
        <v>250</v>
      </c>
      <c r="G334" s="56"/>
      <c r="H334" s="56"/>
      <c r="I334" s="56"/>
      <c r="J334" s="57"/>
    </row>
  </sheetData>
  <mergeCells count="52">
    <mergeCell ref="A333:D333"/>
    <mergeCell ref="A7:D7"/>
    <mergeCell ref="A155:D155"/>
    <mergeCell ref="A44:D44"/>
    <mergeCell ref="A307:D307"/>
    <mergeCell ref="A283:D283"/>
    <mergeCell ref="A37:D37"/>
    <mergeCell ref="A303:D303"/>
    <mergeCell ref="A274:D274"/>
    <mergeCell ref="A268:D268"/>
    <mergeCell ref="A83:D83"/>
    <mergeCell ref="A114:D114"/>
    <mergeCell ref="A119:D119"/>
    <mergeCell ref="A110:D110"/>
    <mergeCell ref="A163:D163"/>
    <mergeCell ref="A122:D122"/>
    <mergeCell ref="A78:D78"/>
    <mergeCell ref="A1:J1"/>
    <mergeCell ref="A2:J2"/>
    <mergeCell ref="A3:A5"/>
    <mergeCell ref="B3:D3"/>
    <mergeCell ref="E3:J3"/>
    <mergeCell ref="B4:B5"/>
    <mergeCell ref="C4:C5"/>
    <mergeCell ref="D4:D5"/>
    <mergeCell ref="E4:F4"/>
    <mergeCell ref="G4:H4"/>
    <mergeCell ref="I4:J4"/>
    <mergeCell ref="A6:D6"/>
    <mergeCell ref="A53:D53"/>
    <mergeCell ref="A48:D48"/>
    <mergeCell ref="A50:D50"/>
    <mergeCell ref="A331:D331"/>
    <mergeCell ref="A305:D305"/>
    <mergeCell ref="A279:D279"/>
    <mergeCell ref="A270:D270"/>
    <mergeCell ref="A153:D153"/>
    <mergeCell ref="A259:D259"/>
    <mergeCell ref="A186:D186"/>
    <mergeCell ref="A158:D158"/>
    <mergeCell ref="A227:D227"/>
    <mergeCell ref="A92:D92"/>
    <mergeCell ref="A88:D88"/>
    <mergeCell ref="A231:D231"/>
    <mergeCell ref="A229:D229"/>
    <mergeCell ref="A193:D193"/>
    <mergeCell ref="A165:D165"/>
    <mergeCell ref="A170:D170"/>
    <mergeCell ref="A176:D176"/>
    <mergeCell ref="A180:D180"/>
    <mergeCell ref="A106:D106"/>
    <mergeCell ref="A142:D14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W8"/>
  <sheetViews>
    <sheetView workbookViewId="0">
      <selection sqref="A1:J1"/>
    </sheetView>
  </sheetViews>
  <sheetFormatPr defaultRowHeight="15" x14ac:dyDescent="0.25"/>
  <cols>
    <col min="2" max="2" width="21.140625" customWidth="1"/>
    <col min="3" max="3" width="17.7109375" customWidth="1"/>
    <col min="4" max="4" width="19.7109375" customWidth="1"/>
    <col min="6" max="6" width="12.28515625" customWidth="1"/>
    <col min="8" max="8" width="12.85546875" customWidth="1"/>
    <col min="9" max="9" width="11.42578125" customWidth="1"/>
    <col min="10" max="10" width="13.42578125" customWidth="1"/>
  </cols>
  <sheetData>
    <row r="1" spans="1:1401" ht="50.25" customHeight="1" x14ac:dyDescent="0.25">
      <c r="A1" s="73" t="s">
        <v>619</v>
      </c>
      <c r="B1" s="73"/>
      <c r="C1" s="73"/>
      <c r="D1" s="73"/>
      <c r="E1" s="73"/>
      <c r="F1" s="73"/>
      <c r="G1" s="73"/>
      <c r="H1" s="73"/>
      <c r="I1" s="73"/>
      <c r="J1" s="73"/>
    </row>
    <row r="2" spans="1:1401" ht="19.5" thickBot="1" x14ac:dyDescent="0.35">
      <c r="A2" s="102" t="s">
        <v>343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401" x14ac:dyDescent="0.25">
      <c r="A3" s="75" t="s">
        <v>1</v>
      </c>
      <c r="B3" s="78" t="s">
        <v>2</v>
      </c>
      <c r="C3" s="78"/>
      <c r="D3" s="93"/>
      <c r="E3" s="75" t="s">
        <v>3</v>
      </c>
      <c r="F3" s="78"/>
      <c r="G3" s="78"/>
      <c r="H3" s="78"/>
      <c r="I3" s="78"/>
      <c r="J3" s="79"/>
    </row>
    <row r="4" spans="1:1401" x14ac:dyDescent="0.25">
      <c r="A4" s="76"/>
      <c r="B4" s="81" t="s">
        <v>4</v>
      </c>
      <c r="C4" s="81" t="s">
        <v>5</v>
      </c>
      <c r="D4" s="86" t="s">
        <v>6</v>
      </c>
      <c r="E4" s="76" t="s">
        <v>7</v>
      </c>
      <c r="F4" s="81"/>
      <c r="G4" s="81" t="s">
        <v>8</v>
      </c>
      <c r="H4" s="81"/>
      <c r="I4" s="81" t="s">
        <v>9</v>
      </c>
      <c r="J4" s="83"/>
    </row>
    <row r="5" spans="1:1401" ht="45.75" thickBot="1" x14ac:dyDescent="0.3">
      <c r="A5" s="106"/>
      <c r="B5" s="97"/>
      <c r="C5" s="97"/>
      <c r="D5" s="99"/>
      <c r="E5" s="6" t="s">
        <v>10</v>
      </c>
      <c r="F5" s="7" t="s">
        <v>11</v>
      </c>
      <c r="G5" s="7" t="s">
        <v>10</v>
      </c>
      <c r="H5" s="7" t="s">
        <v>11</v>
      </c>
      <c r="I5" s="7" t="s">
        <v>10</v>
      </c>
      <c r="J5" s="8" t="s">
        <v>11</v>
      </c>
    </row>
    <row r="6" spans="1:1401" x14ac:dyDescent="0.25">
      <c r="A6" s="88" t="s">
        <v>12</v>
      </c>
      <c r="B6" s="89"/>
      <c r="C6" s="89"/>
      <c r="D6" s="89"/>
      <c r="E6" s="1">
        <f>E7</f>
        <v>30</v>
      </c>
      <c r="F6" s="1" t="s">
        <v>13</v>
      </c>
      <c r="G6" s="1">
        <f>G7</f>
        <v>0</v>
      </c>
      <c r="H6" s="1" t="s">
        <v>13</v>
      </c>
      <c r="I6" s="1">
        <f>I7</f>
        <v>0</v>
      </c>
      <c r="J6" s="2" t="s">
        <v>13</v>
      </c>
    </row>
    <row r="7" spans="1:1401" s="35" customFormat="1" x14ac:dyDescent="0.25">
      <c r="A7" s="71" t="s">
        <v>61</v>
      </c>
      <c r="B7" s="72"/>
      <c r="C7" s="72"/>
      <c r="D7" s="72"/>
      <c r="E7" s="3">
        <f>E8</f>
        <v>30</v>
      </c>
      <c r="F7" s="3" t="s">
        <v>13</v>
      </c>
      <c r="G7" s="3">
        <f>G8</f>
        <v>0</v>
      </c>
      <c r="H7" s="3" t="s">
        <v>13</v>
      </c>
      <c r="I7" s="3">
        <f>I8</f>
        <v>0</v>
      </c>
      <c r="J7" s="4" t="s">
        <v>13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</row>
    <row r="8" spans="1:1401" s="35" customFormat="1" ht="30" customHeight="1" x14ac:dyDescent="0.25">
      <c r="A8" s="36">
        <v>1</v>
      </c>
      <c r="B8" s="47" t="s">
        <v>287</v>
      </c>
      <c r="C8" s="44" t="s">
        <v>1650</v>
      </c>
      <c r="D8" s="46" t="s">
        <v>1047</v>
      </c>
      <c r="E8" s="46">
        <v>30</v>
      </c>
      <c r="F8" s="46" t="s">
        <v>17</v>
      </c>
      <c r="G8" s="46"/>
      <c r="H8" s="46"/>
      <c r="I8" s="46"/>
      <c r="J8" s="4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</row>
  </sheetData>
  <mergeCells count="13">
    <mergeCell ref="A6:D6"/>
    <mergeCell ref="A7:D7"/>
    <mergeCell ref="A1:J1"/>
    <mergeCell ref="A2:J2"/>
    <mergeCell ref="A3:A5"/>
    <mergeCell ref="B3:D3"/>
    <mergeCell ref="E3:J3"/>
    <mergeCell ref="B4:B5"/>
    <mergeCell ref="C4:C5"/>
    <mergeCell ref="D4:D5"/>
    <mergeCell ref="E4:F4"/>
    <mergeCell ref="G4:H4"/>
    <mergeCell ref="I4:J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W33"/>
  <sheetViews>
    <sheetView workbookViewId="0">
      <selection sqref="A1:J1"/>
    </sheetView>
  </sheetViews>
  <sheetFormatPr defaultRowHeight="15" x14ac:dyDescent="0.25"/>
  <cols>
    <col min="1" max="1" width="6.85546875" bestFit="1" customWidth="1"/>
    <col min="2" max="2" width="31.85546875" bestFit="1" customWidth="1"/>
    <col min="3" max="3" width="22.42578125" customWidth="1"/>
    <col min="4" max="4" width="15" bestFit="1" customWidth="1"/>
    <col min="5" max="5" width="6.140625" bestFit="1" customWidth="1"/>
    <col min="6" max="6" width="11.5703125" bestFit="1" customWidth="1"/>
    <col min="7" max="7" width="6.140625" bestFit="1" customWidth="1"/>
    <col min="8" max="8" width="8.42578125" bestFit="1" customWidth="1"/>
    <col min="9" max="9" width="6.140625" bestFit="1" customWidth="1"/>
    <col min="10" max="10" width="8.42578125" bestFit="1" customWidth="1"/>
  </cols>
  <sheetData>
    <row r="1" spans="1:1401" ht="50.25" customHeight="1" x14ac:dyDescent="0.25">
      <c r="A1" s="73" t="s">
        <v>619</v>
      </c>
      <c r="B1" s="73"/>
      <c r="C1" s="73"/>
      <c r="D1" s="73"/>
      <c r="E1" s="73"/>
      <c r="F1" s="73"/>
      <c r="G1" s="73"/>
      <c r="H1" s="73"/>
      <c r="I1" s="73"/>
      <c r="J1" s="73"/>
    </row>
    <row r="2" spans="1:1401" ht="19.5" thickBot="1" x14ac:dyDescent="0.35">
      <c r="A2" s="102" t="s">
        <v>100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401" x14ac:dyDescent="0.25">
      <c r="A3" s="75" t="s">
        <v>1</v>
      </c>
      <c r="B3" s="78" t="s">
        <v>2</v>
      </c>
      <c r="C3" s="78"/>
      <c r="D3" s="93"/>
      <c r="E3" s="75" t="s">
        <v>3</v>
      </c>
      <c r="F3" s="78"/>
      <c r="G3" s="78"/>
      <c r="H3" s="78"/>
      <c r="I3" s="78"/>
      <c r="J3" s="79"/>
    </row>
    <row r="4" spans="1:1401" x14ac:dyDescent="0.25">
      <c r="A4" s="76"/>
      <c r="B4" s="81" t="s">
        <v>4</v>
      </c>
      <c r="C4" s="81" t="s">
        <v>5</v>
      </c>
      <c r="D4" s="86" t="s">
        <v>6</v>
      </c>
      <c r="E4" s="76" t="s">
        <v>7</v>
      </c>
      <c r="F4" s="81"/>
      <c r="G4" s="81" t="s">
        <v>8</v>
      </c>
      <c r="H4" s="81"/>
      <c r="I4" s="81" t="s">
        <v>9</v>
      </c>
      <c r="J4" s="83"/>
    </row>
    <row r="5" spans="1:1401" ht="90.75" thickBot="1" x14ac:dyDescent="0.3">
      <c r="A5" s="106"/>
      <c r="B5" s="97"/>
      <c r="C5" s="97"/>
      <c r="D5" s="99"/>
      <c r="E5" s="6" t="s">
        <v>10</v>
      </c>
      <c r="F5" s="7" t="s">
        <v>11</v>
      </c>
      <c r="G5" s="7" t="s">
        <v>10</v>
      </c>
      <c r="H5" s="7" t="s">
        <v>11</v>
      </c>
      <c r="I5" s="7" t="s">
        <v>10</v>
      </c>
      <c r="J5" s="8" t="s">
        <v>11</v>
      </c>
    </row>
    <row r="6" spans="1:1401" x14ac:dyDescent="0.25">
      <c r="A6" s="88" t="s">
        <v>12</v>
      </c>
      <c r="B6" s="89"/>
      <c r="C6" s="89"/>
      <c r="D6" s="89"/>
      <c r="E6" s="1">
        <f>E7+E9+E16</f>
        <v>677</v>
      </c>
      <c r="F6" s="1" t="s">
        <v>13</v>
      </c>
      <c r="G6" s="1">
        <f>G7+G9+G16</f>
        <v>83</v>
      </c>
      <c r="H6" s="1" t="s">
        <v>13</v>
      </c>
      <c r="I6" s="1">
        <f>I7+I9+I16</f>
        <v>6</v>
      </c>
      <c r="J6" s="2" t="s">
        <v>13</v>
      </c>
    </row>
    <row r="7" spans="1:1401" s="35" customFormat="1" x14ac:dyDescent="0.25">
      <c r="A7" s="71" t="s">
        <v>16</v>
      </c>
      <c r="B7" s="72"/>
      <c r="C7" s="72"/>
      <c r="D7" s="72"/>
      <c r="E7" s="3">
        <f>SUM(E8)</f>
        <v>30</v>
      </c>
      <c r="F7" s="3" t="s">
        <v>13</v>
      </c>
      <c r="G7" s="3">
        <f>SUM(G8)</f>
        <v>0</v>
      </c>
      <c r="H7" s="3" t="s">
        <v>13</v>
      </c>
      <c r="I7" s="3">
        <f>SUM(I8)</f>
        <v>0</v>
      </c>
      <c r="J7" s="4" t="s">
        <v>13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</row>
    <row r="8" spans="1:1401" s="35" customFormat="1" ht="30" customHeight="1" x14ac:dyDescent="0.25">
      <c r="A8" s="36">
        <v>1</v>
      </c>
      <c r="B8" s="47" t="s">
        <v>1632</v>
      </c>
      <c r="C8" s="44" t="s">
        <v>1633</v>
      </c>
      <c r="D8" s="46" t="s">
        <v>1634</v>
      </c>
      <c r="E8" s="46">
        <v>30</v>
      </c>
      <c r="F8" s="46" t="s">
        <v>17</v>
      </c>
      <c r="G8" s="46"/>
      <c r="H8" s="46"/>
      <c r="I8" s="46"/>
      <c r="J8" s="4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</row>
    <row r="9" spans="1:1401" s="35" customFormat="1" x14ac:dyDescent="0.25">
      <c r="A9" s="71" t="s">
        <v>60</v>
      </c>
      <c r="B9" s="72"/>
      <c r="C9" s="72"/>
      <c r="D9" s="72"/>
      <c r="E9" s="3">
        <f>SUM(E10:E15)</f>
        <v>202</v>
      </c>
      <c r="F9" s="3" t="s">
        <v>13</v>
      </c>
      <c r="G9" s="3">
        <f>SUM(G10:G15)</f>
        <v>0</v>
      </c>
      <c r="H9" s="3" t="s">
        <v>13</v>
      </c>
      <c r="I9" s="3">
        <f>SUM(I10:I15)</f>
        <v>0</v>
      </c>
      <c r="J9" s="4" t="s">
        <v>13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</row>
    <row r="10" spans="1:1401" s="35" customFormat="1" ht="30" customHeight="1" x14ac:dyDescent="0.25">
      <c r="A10" s="36">
        <v>2</v>
      </c>
      <c r="B10" s="47" t="s">
        <v>1555</v>
      </c>
      <c r="C10" s="44" t="s">
        <v>1556</v>
      </c>
      <c r="D10" s="46" t="s">
        <v>1565</v>
      </c>
      <c r="E10" s="46">
        <v>40</v>
      </c>
      <c r="F10" s="46">
        <v>220</v>
      </c>
      <c r="G10" s="46"/>
      <c r="H10" s="46"/>
      <c r="I10" s="46"/>
      <c r="J10" s="45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</row>
    <row r="11" spans="1:1401" s="35" customFormat="1" ht="30" customHeight="1" x14ac:dyDescent="0.25">
      <c r="A11" s="36">
        <v>3</v>
      </c>
      <c r="B11" s="47" t="s">
        <v>1557</v>
      </c>
      <c r="C11" s="44" t="s">
        <v>1558</v>
      </c>
      <c r="D11" s="46" t="s">
        <v>1566</v>
      </c>
      <c r="E11" s="46">
        <v>30</v>
      </c>
      <c r="F11" s="46">
        <v>220</v>
      </c>
      <c r="G11" s="46"/>
      <c r="H11" s="46"/>
      <c r="I11" s="46"/>
      <c r="J11" s="45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</row>
    <row r="12" spans="1:1401" s="35" customFormat="1" ht="30" customHeight="1" x14ac:dyDescent="0.25">
      <c r="A12" s="36">
        <v>4</v>
      </c>
      <c r="B12" s="47" t="s">
        <v>1559</v>
      </c>
      <c r="C12" s="44" t="s">
        <v>1560</v>
      </c>
      <c r="D12" s="46" t="s">
        <v>1567</v>
      </c>
      <c r="E12" s="46">
        <v>40</v>
      </c>
      <c r="F12" s="46">
        <v>220</v>
      </c>
      <c r="G12" s="46"/>
      <c r="H12" s="46"/>
      <c r="I12" s="46"/>
      <c r="J12" s="4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</row>
    <row r="13" spans="1:1401" s="35" customFormat="1" ht="30" x14ac:dyDescent="0.25">
      <c r="A13" s="36">
        <v>5</v>
      </c>
      <c r="B13" s="47" t="s">
        <v>1561</v>
      </c>
      <c r="C13" s="44" t="s">
        <v>1562</v>
      </c>
      <c r="D13" s="46" t="s">
        <v>1568</v>
      </c>
      <c r="E13" s="46">
        <v>47</v>
      </c>
      <c r="F13" s="46">
        <v>240</v>
      </c>
      <c r="G13" s="46"/>
      <c r="H13" s="46"/>
      <c r="I13" s="46"/>
      <c r="J13" s="45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</row>
    <row r="14" spans="1:1401" s="34" customFormat="1" ht="30" customHeight="1" x14ac:dyDescent="0.25">
      <c r="A14" s="36">
        <v>6</v>
      </c>
      <c r="B14" s="47" t="s">
        <v>1563</v>
      </c>
      <c r="C14" s="44" t="s">
        <v>1564</v>
      </c>
      <c r="D14" s="46" t="s">
        <v>1569</v>
      </c>
      <c r="E14" s="46">
        <v>45</v>
      </c>
      <c r="F14" s="46">
        <v>220</v>
      </c>
      <c r="G14" s="46"/>
      <c r="H14" s="46"/>
      <c r="I14" s="46"/>
      <c r="J14" s="4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</row>
    <row r="15" spans="1:1401" s="34" customFormat="1" ht="30" customHeight="1" x14ac:dyDescent="0.25">
      <c r="A15" s="36">
        <v>7</v>
      </c>
      <c r="B15" s="47" t="s">
        <v>175</v>
      </c>
      <c r="C15" s="44" t="s">
        <v>176</v>
      </c>
      <c r="D15" s="46" t="s">
        <v>1570</v>
      </c>
      <c r="E15" s="46"/>
      <c r="F15" s="46"/>
      <c r="G15" s="46"/>
      <c r="H15" s="46"/>
      <c r="I15" s="46"/>
      <c r="J15" s="4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</row>
    <row r="16" spans="1:1401" s="35" customFormat="1" x14ac:dyDescent="0.25">
      <c r="A16" s="71" t="s">
        <v>20</v>
      </c>
      <c r="B16" s="72"/>
      <c r="C16" s="72"/>
      <c r="D16" s="72"/>
      <c r="E16" s="3">
        <f>SUM(E17:E33)</f>
        <v>445</v>
      </c>
      <c r="F16" s="3" t="s">
        <v>13</v>
      </c>
      <c r="G16" s="3">
        <f>SUM(G17:G33)</f>
        <v>83</v>
      </c>
      <c r="H16" s="3" t="s">
        <v>13</v>
      </c>
      <c r="I16" s="3">
        <f>SUM(I17:I33)</f>
        <v>6</v>
      </c>
      <c r="J16" s="4" t="s">
        <v>13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</row>
    <row r="17" spans="1:1401" s="34" customFormat="1" ht="30" customHeight="1" x14ac:dyDescent="0.25">
      <c r="A17" s="36">
        <v>8</v>
      </c>
      <c r="B17" s="47" t="s">
        <v>395</v>
      </c>
      <c r="C17" s="44" t="s">
        <v>396</v>
      </c>
      <c r="D17" s="46" t="s">
        <v>1029</v>
      </c>
      <c r="E17" s="46">
        <v>20</v>
      </c>
      <c r="F17" s="46">
        <v>225</v>
      </c>
      <c r="G17" s="46"/>
      <c r="H17" s="46"/>
      <c r="I17" s="46"/>
      <c r="J17" s="45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</row>
    <row r="18" spans="1:1401" s="34" customFormat="1" ht="30" customHeight="1" x14ac:dyDescent="0.25">
      <c r="A18" s="36">
        <v>9</v>
      </c>
      <c r="B18" s="47" t="s">
        <v>101</v>
      </c>
      <c r="C18" s="44" t="s">
        <v>102</v>
      </c>
      <c r="D18" s="46" t="s">
        <v>1030</v>
      </c>
      <c r="E18" s="46">
        <v>60</v>
      </c>
      <c r="F18" s="46">
        <v>230</v>
      </c>
      <c r="G18" s="46"/>
      <c r="H18" s="46"/>
      <c r="I18" s="46">
        <v>5</v>
      </c>
      <c r="J18" s="45">
        <v>230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</row>
    <row r="19" spans="1:1401" s="34" customFormat="1" ht="30" customHeight="1" x14ac:dyDescent="0.25">
      <c r="A19" s="36">
        <v>10</v>
      </c>
      <c r="B19" s="47" t="s">
        <v>398</v>
      </c>
      <c r="C19" s="44" t="s">
        <v>399</v>
      </c>
      <c r="D19" s="46" t="s">
        <v>1031</v>
      </c>
      <c r="E19" s="46">
        <v>10</v>
      </c>
      <c r="F19" s="46">
        <v>230</v>
      </c>
      <c r="G19" s="46"/>
      <c r="H19" s="46"/>
      <c r="I19" s="46"/>
      <c r="J19" s="45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</row>
    <row r="20" spans="1:1401" s="34" customFormat="1" ht="30" customHeight="1" x14ac:dyDescent="0.25">
      <c r="A20" s="36">
        <v>11</v>
      </c>
      <c r="B20" s="47" t="s">
        <v>126</v>
      </c>
      <c r="C20" s="44" t="s">
        <v>127</v>
      </c>
      <c r="D20" s="46" t="s">
        <v>1032</v>
      </c>
      <c r="E20" s="46">
        <v>25</v>
      </c>
      <c r="F20" s="46">
        <v>230</v>
      </c>
      <c r="G20" s="46"/>
      <c r="H20" s="46"/>
      <c r="I20" s="46"/>
      <c r="J20" s="45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</row>
    <row r="21" spans="1:1401" s="34" customFormat="1" ht="30" customHeight="1" x14ac:dyDescent="0.25">
      <c r="A21" s="36">
        <v>12</v>
      </c>
      <c r="B21" s="47" t="s">
        <v>400</v>
      </c>
      <c r="C21" s="44" t="s">
        <v>401</v>
      </c>
      <c r="D21" s="46" t="s">
        <v>1033</v>
      </c>
      <c r="E21" s="46">
        <v>15</v>
      </c>
      <c r="F21" s="46">
        <v>230</v>
      </c>
      <c r="G21" s="46"/>
      <c r="H21" s="46"/>
      <c r="I21" s="46"/>
      <c r="J21" s="45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</row>
    <row r="22" spans="1:1401" s="34" customFormat="1" ht="30" customHeight="1" x14ac:dyDescent="0.25">
      <c r="A22" s="36">
        <v>13</v>
      </c>
      <c r="B22" s="47" t="s">
        <v>397</v>
      </c>
      <c r="C22" s="44" t="s">
        <v>128</v>
      </c>
      <c r="D22" s="46" t="s">
        <v>1034</v>
      </c>
      <c r="E22" s="46">
        <v>10</v>
      </c>
      <c r="F22" s="46">
        <v>225</v>
      </c>
      <c r="G22" s="46"/>
      <c r="H22" s="46"/>
      <c r="I22" s="46"/>
      <c r="J22" s="45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</row>
    <row r="23" spans="1:1401" s="10" customFormat="1" ht="30" customHeight="1" x14ac:dyDescent="0.25">
      <c r="A23" s="36">
        <v>14</v>
      </c>
      <c r="B23" s="47" t="s">
        <v>129</v>
      </c>
      <c r="C23" s="44" t="s">
        <v>130</v>
      </c>
      <c r="D23" s="46" t="s">
        <v>1035</v>
      </c>
      <c r="E23" s="46">
        <v>23</v>
      </c>
      <c r="F23" s="46">
        <v>230</v>
      </c>
      <c r="G23" s="46"/>
      <c r="H23" s="46"/>
      <c r="I23" s="46"/>
      <c r="J23" s="45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</row>
    <row r="24" spans="1:1401" ht="30" customHeight="1" x14ac:dyDescent="0.25">
      <c r="A24" s="36">
        <v>15</v>
      </c>
      <c r="B24" s="47" t="s">
        <v>402</v>
      </c>
      <c r="C24" s="44" t="s">
        <v>133</v>
      </c>
      <c r="D24" s="46" t="s">
        <v>1036</v>
      </c>
      <c r="E24" s="46">
        <v>15</v>
      </c>
      <c r="F24" s="46">
        <v>225</v>
      </c>
      <c r="G24" s="46"/>
      <c r="H24" s="46"/>
      <c r="I24" s="46"/>
      <c r="J24" s="45"/>
    </row>
    <row r="25" spans="1:1401" ht="30" customHeight="1" x14ac:dyDescent="0.25">
      <c r="A25" s="36">
        <v>16</v>
      </c>
      <c r="B25" s="47" t="s">
        <v>131</v>
      </c>
      <c r="C25" s="44" t="s">
        <v>132</v>
      </c>
      <c r="D25" s="46" t="s">
        <v>1037</v>
      </c>
      <c r="E25" s="46">
        <v>15</v>
      </c>
      <c r="F25" s="46">
        <v>225</v>
      </c>
      <c r="G25" s="46"/>
      <c r="H25" s="46"/>
      <c r="I25" s="46"/>
      <c r="J25" s="45"/>
    </row>
    <row r="26" spans="1:1401" ht="30" customHeight="1" x14ac:dyDescent="0.25">
      <c r="A26" s="36">
        <v>17</v>
      </c>
      <c r="B26" s="47" t="s">
        <v>1014</v>
      </c>
      <c r="C26" s="44" t="s">
        <v>1015</v>
      </c>
      <c r="D26" s="46" t="s">
        <v>1038</v>
      </c>
      <c r="E26" s="46">
        <v>6</v>
      </c>
      <c r="F26" s="46">
        <v>230</v>
      </c>
      <c r="G26" s="46"/>
      <c r="H26" s="46"/>
      <c r="I26" s="46"/>
      <c r="J26" s="45"/>
    </row>
    <row r="27" spans="1:1401" ht="30" customHeight="1" x14ac:dyDescent="0.25">
      <c r="A27" s="36">
        <v>18</v>
      </c>
      <c r="B27" s="47" t="s">
        <v>1016</v>
      </c>
      <c r="C27" s="44" t="s">
        <v>1017</v>
      </c>
      <c r="D27" s="46" t="s">
        <v>1039</v>
      </c>
      <c r="E27" s="46"/>
      <c r="F27" s="46"/>
      <c r="G27" s="46">
        <v>83</v>
      </c>
      <c r="H27" s="46">
        <v>210</v>
      </c>
      <c r="I27" s="46"/>
      <c r="J27" s="45"/>
    </row>
    <row r="28" spans="1:1401" ht="30" customHeight="1" x14ac:dyDescent="0.25">
      <c r="A28" s="36">
        <v>19</v>
      </c>
      <c r="B28" s="47" t="s">
        <v>1018</v>
      </c>
      <c r="C28" s="44" t="s">
        <v>21</v>
      </c>
      <c r="D28" s="46" t="s">
        <v>1040</v>
      </c>
      <c r="E28" s="46">
        <v>26</v>
      </c>
      <c r="F28" s="46">
        <v>230</v>
      </c>
      <c r="G28" s="46"/>
      <c r="H28" s="46"/>
      <c r="I28" s="46">
        <v>1</v>
      </c>
      <c r="J28" s="45">
        <v>220</v>
      </c>
    </row>
    <row r="29" spans="1:1401" ht="30" customHeight="1" x14ac:dyDescent="0.25">
      <c r="A29" s="36">
        <v>20</v>
      </c>
      <c r="B29" s="47" t="s">
        <v>812</v>
      </c>
      <c r="C29" s="44" t="s">
        <v>1019</v>
      </c>
      <c r="D29" s="46" t="s">
        <v>1041</v>
      </c>
      <c r="E29" s="46">
        <v>60</v>
      </c>
      <c r="F29" s="46">
        <v>240</v>
      </c>
      <c r="G29" s="46"/>
      <c r="H29" s="46"/>
      <c r="I29" s="46"/>
      <c r="J29" s="45"/>
    </row>
    <row r="30" spans="1:1401" ht="30" customHeight="1" x14ac:dyDescent="0.25">
      <c r="A30" s="36">
        <v>21</v>
      </c>
      <c r="B30" s="47" t="s">
        <v>1020</v>
      </c>
      <c r="C30" s="44" t="s">
        <v>1021</v>
      </c>
      <c r="D30" s="46" t="s">
        <v>1042</v>
      </c>
      <c r="E30" s="46">
        <v>32</v>
      </c>
      <c r="F30" s="46">
        <v>230</v>
      </c>
      <c r="G30" s="46"/>
      <c r="H30" s="46"/>
      <c r="I30" s="46"/>
      <c r="J30" s="45"/>
    </row>
    <row r="31" spans="1:1401" ht="30" x14ac:dyDescent="0.25">
      <c r="A31" s="36">
        <v>22</v>
      </c>
      <c r="B31" s="47" t="s">
        <v>1022</v>
      </c>
      <c r="C31" s="44" t="s">
        <v>1023</v>
      </c>
      <c r="D31" s="46" t="s">
        <v>1043</v>
      </c>
      <c r="E31" s="46">
        <v>60</v>
      </c>
      <c r="F31" s="46" t="s">
        <v>1024</v>
      </c>
      <c r="G31" s="46"/>
      <c r="H31" s="46"/>
      <c r="I31" s="46"/>
      <c r="J31" s="45"/>
    </row>
    <row r="32" spans="1:1401" ht="30" x14ac:dyDescent="0.25">
      <c r="A32" s="36">
        <v>23</v>
      </c>
      <c r="B32" s="47" t="s">
        <v>1025</v>
      </c>
      <c r="C32" s="44" t="s">
        <v>1026</v>
      </c>
      <c r="D32" s="46" t="s">
        <v>1044</v>
      </c>
      <c r="E32" s="46">
        <v>25</v>
      </c>
      <c r="F32" s="46">
        <v>240</v>
      </c>
      <c r="G32" s="46"/>
      <c r="H32" s="46"/>
      <c r="I32" s="46"/>
      <c r="J32" s="45"/>
    </row>
    <row r="33" spans="1:10" ht="30.75" thickBot="1" x14ac:dyDescent="0.3">
      <c r="A33" s="40">
        <v>24</v>
      </c>
      <c r="B33" s="48" t="s">
        <v>1027</v>
      </c>
      <c r="C33" s="49" t="s">
        <v>1028</v>
      </c>
      <c r="D33" s="50" t="s">
        <v>1045</v>
      </c>
      <c r="E33" s="50">
        <v>43</v>
      </c>
      <c r="F33" s="50">
        <v>230</v>
      </c>
      <c r="G33" s="50"/>
      <c r="H33" s="50"/>
      <c r="I33" s="50"/>
      <c r="J33" s="51"/>
    </row>
  </sheetData>
  <mergeCells count="15">
    <mergeCell ref="A9:D9"/>
    <mergeCell ref="A16:D16"/>
    <mergeCell ref="A6:D6"/>
    <mergeCell ref="A1:J1"/>
    <mergeCell ref="A2:J2"/>
    <mergeCell ref="A3:A5"/>
    <mergeCell ref="B3:D3"/>
    <mergeCell ref="E3:J3"/>
    <mergeCell ref="B4:B5"/>
    <mergeCell ref="C4:C5"/>
    <mergeCell ref="D4:D5"/>
    <mergeCell ref="E4:F4"/>
    <mergeCell ref="G4:H4"/>
    <mergeCell ref="I4:J4"/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J1"/>
    </sheetView>
  </sheetViews>
  <sheetFormatPr defaultRowHeight="15" x14ac:dyDescent="0.25"/>
  <cols>
    <col min="1" max="1" width="6.85546875" bestFit="1" customWidth="1"/>
    <col min="2" max="2" width="31.85546875" bestFit="1" customWidth="1"/>
    <col min="3" max="3" width="19.140625" bestFit="1" customWidth="1"/>
    <col min="4" max="4" width="15" bestFit="1" customWidth="1"/>
    <col min="5" max="5" width="10.42578125" bestFit="1" customWidth="1"/>
    <col min="6" max="6" width="8.42578125" bestFit="1" customWidth="1"/>
    <col min="7" max="7" width="6.140625" bestFit="1" customWidth="1"/>
    <col min="8" max="8" width="8.42578125" bestFit="1" customWidth="1"/>
    <col min="9" max="9" width="6.140625" bestFit="1" customWidth="1"/>
    <col min="10" max="10" width="8.42578125" bestFit="1" customWidth="1"/>
  </cols>
  <sheetData>
    <row r="1" spans="1:10" ht="42" customHeight="1" x14ac:dyDescent="0.25">
      <c r="A1" s="73" t="s">
        <v>618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1.75" thickBot="1" x14ac:dyDescent="0.4">
      <c r="A2" s="74" t="s">
        <v>142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x14ac:dyDescent="0.25">
      <c r="A3" s="90" t="s">
        <v>1</v>
      </c>
      <c r="B3" s="78" t="s">
        <v>2</v>
      </c>
      <c r="C3" s="78"/>
      <c r="D3" s="93"/>
      <c r="E3" s="94" t="s">
        <v>3</v>
      </c>
      <c r="F3" s="95"/>
      <c r="G3" s="95"/>
      <c r="H3" s="95"/>
      <c r="I3" s="95"/>
      <c r="J3" s="96"/>
    </row>
    <row r="4" spans="1:10" x14ac:dyDescent="0.25">
      <c r="A4" s="91"/>
      <c r="B4" s="97" t="s">
        <v>4</v>
      </c>
      <c r="C4" s="97" t="s">
        <v>5</v>
      </c>
      <c r="D4" s="99" t="s">
        <v>6</v>
      </c>
      <c r="E4" s="101" t="s">
        <v>7</v>
      </c>
      <c r="F4" s="85"/>
      <c r="G4" s="86" t="s">
        <v>8</v>
      </c>
      <c r="H4" s="85"/>
      <c r="I4" s="86" t="s">
        <v>9</v>
      </c>
      <c r="J4" s="87"/>
    </row>
    <row r="5" spans="1:10" ht="90.75" thickBot="1" x14ac:dyDescent="0.3">
      <c r="A5" s="92"/>
      <c r="B5" s="98"/>
      <c r="C5" s="98"/>
      <c r="D5" s="100"/>
      <c r="E5" s="20" t="s">
        <v>10</v>
      </c>
      <c r="F5" s="21" t="s">
        <v>11</v>
      </c>
      <c r="G5" s="21" t="s">
        <v>10</v>
      </c>
      <c r="H5" s="21" t="s">
        <v>11</v>
      </c>
      <c r="I5" s="21" t="s">
        <v>10</v>
      </c>
      <c r="J5" s="22" t="s">
        <v>11</v>
      </c>
    </row>
    <row r="6" spans="1:10" x14ac:dyDescent="0.25">
      <c r="A6" s="88" t="s">
        <v>12</v>
      </c>
      <c r="B6" s="89"/>
      <c r="C6" s="89"/>
      <c r="D6" s="89"/>
      <c r="E6" s="1">
        <f>E7+E10</f>
        <v>125</v>
      </c>
      <c r="F6" s="1" t="s">
        <v>13</v>
      </c>
      <c r="G6" s="1">
        <f>G7+G10</f>
        <v>6</v>
      </c>
      <c r="H6" s="1" t="s">
        <v>13</v>
      </c>
      <c r="I6" s="1">
        <f>I7+I10</f>
        <v>3</v>
      </c>
      <c r="J6" s="2" t="s">
        <v>13</v>
      </c>
    </row>
    <row r="7" spans="1:10" x14ac:dyDescent="0.25">
      <c r="A7" s="71" t="s">
        <v>1462</v>
      </c>
      <c r="B7" s="72"/>
      <c r="C7" s="72"/>
      <c r="D7" s="72"/>
      <c r="E7" s="3">
        <f>SUM(E8:E9)</f>
        <v>125</v>
      </c>
      <c r="F7" s="3" t="s">
        <v>13</v>
      </c>
      <c r="G7" s="3">
        <f>SUM(G8:G9)</f>
        <v>0</v>
      </c>
      <c r="H7" s="3" t="s">
        <v>13</v>
      </c>
      <c r="I7" s="3">
        <f>SUM(I8:I9)</f>
        <v>3</v>
      </c>
      <c r="J7" s="4"/>
    </row>
    <row r="8" spans="1:10" ht="30" x14ac:dyDescent="0.25">
      <c r="A8" s="36">
        <v>1</v>
      </c>
      <c r="B8" s="37" t="s">
        <v>1545</v>
      </c>
      <c r="C8" s="37" t="s">
        <v>1546</v>
      </c>
      <c r="D8" s="38" t="s">
        <v>1549</v>
      </c>
      <c r="E8" s="52">
        <v>25</v>
      </c>
      <c r="F8" s="52">
        <v>200</v>
      </c>
      <c r="G8" s="52"/>
      <c r="H8" s="52"/>
      <c r="I8" s="52">
        <v>3</v>
      </c>
      <c r="J8" s="53">
        <v>200</v>
      </c>
    </row>
    <row r="9" spans="1:10" ht="30" x14ac:dyDescent="0.25">
      <c r="A9" s="36">
        <v>2</v>
      </c>
      <c r="B9" s="37" t="s">
        <v>1547</v>
      </c>
      <c r="C9" s="37" t="s">
        <v>1548</v>
      </c>
      <c r="D9" s="38" t="s">
        <v>1550</v>
      </c>
      <c r="E9" s="52">
        <v>100</v>
      </c>
      <c r="F9" s="52">
        <v>200</v>
      </c>
      <c r="G9" s="52"/>
      <c r="H9" s="52"/>
      <c r="I9" s="52"/>
      <c r="J9" s="53"/>
    </row>
    <row r="10" spans="1:10" x14ac:dyDescent="0.25">
      <c r="A10" s="71" t="s">
        <v>76</v>
      </c>
      <c r="B10" s="72"/>
      <c r="C10" s="72"/>
      <c r="D10" s="72"/>
      <c r="E10" s="3">
        <f>SUM(E11)</f>
        <v>0</v>
      </c>
      <c r="F10" s="3" t="s">
        <v>13</v>
      </c>
      <c r="G10" s="3">
        <f>SUM(G11)</f>
        <v>6</v>
      </c>
      <c r="H10" s="3" t="s">
        <v>13</v>
      </c>
      <c r="I10" s="3">
        <f>SUM(I11)</f>
        <v>0</v>
      </c>
      <c r="J10" s="4"/>
    </row>
    <row r="11" spans="1:10" ht="30.75" thickBot="1" x14ac:dyDescent="0.3">
      <c r="A11" s="40">
        <v>3</v>
      </c>
      <c r="B11" s="41" t="s">
        <v>1718</v>
      </c>
      <c r="C11" s="41" t="s">
        <v>1719</v>
      </c>
      <c r="D11" s="42" t="s">
        <v>1721</v>
      </c>
      <c r="E11" s="56"/>
      <c r="F11" s="56"/>
      <c r="G11" s="56">
        <v>6</v>
      </c>
      <c r="H11" s="56" t="s">
        <v>1720</v>
      </c>
      <c r="I11" s="56"/>
      <c r="J11" s="57"/>
    </row>
  </sheetData>
  <mergeCells count="14">
    <mergeCell ref="A10:D10"/>
    <mergeCell ref="A7:D7"/>
    <mergeCell ref="I4:J4"/>
    <mergeCell ref="A6:D6"/>
    <mergeCell ref="A1:J1"/>
    <mergeCell ref="A2:J2"/>
    <mergeCell ref="A3:A5"/>
    <mergeCell ref="B3:D3"/>
    <mergeCell ref="E3:J3"/>
    <mergeCell ref="B4:B5"/>
    <mergeCell ref="C4:C5"/>
    <mergeCell ref="D4:D5"/>
    <mergeCell ref="E4:F4"/>
    <mergeCell ref="G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J1"/>
    </sheetView>
  </sheetViews>
  <sheetFormatPr defaultRowHeight="15" x14ac:dyDescent="0.25"/>
  <cols>
    <col min="1" max="1" width="6.85546875" bestFit="1" customWidth="1"/>
    <col min="2" max="2" width="31.85546875" bestFit="1" customWidth="1"/>
    <col min="3" max="3" width="19.140625" bestFit="1" customWidth="1"/>
    <col min="4" max="4" width="17" customWidth="1"/>
    <col min="5" max="5" width="7.5703125" bestFit="1" customWidth="1"/>
    <col min="6" max="6" width="11.5703125" bestFit="1" customWidth="1"/>
    <col min="7" max="7" width="6.5703125" bestFit="1" customWidth="1"/>
    <col min="8" max="8" width="12" bestFit="1" customWidth="1"/>
    <col min="9" max="9" width="6.140625" bestFit="1" customWidth="1"/>
    <col min="10" max="10" width="11.5703125" bestFit="1" customWidth="1"/>
  </cols>
  <sheetData>
    <row r="1" spans="1:10" ht="37.5" customHeight="1" x14ac:dyDescent="0.25">
      <c r="A1" s="73" t="s">
        <v>468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9.5" thickBot="1" x14ac:dyDescent="0.35">
      <c r="A2" s="102" t="s">
        <v>119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x14ac:dyDescent="0.25">
      <c r="A3" s="90" t="s">
        <v>1</v>
      </c>
      <c r="B3" s="78" t="s">
        <v>2</v>
      </c>
      <c r="C3" s="78"/>
      <c r="D3" s="93"/>
      <c r="E3" s="94" t="s">
        <v>3</v>
      </c>
      <c r="F3" s="95"/>
      <c r="G3" s="95"/>
      <c r="H3" s="95"/>
      <c r="I3" s="95"/>
      <c r="J3" s="96"/>
    </row>
    <row r="4" spans="1:10" x14ac:dyDescent="0.25">
      <c r="A4" s="91"/>
      <c r="B4" s="97" t="s">
        <v>4</v>
      </c>
      <c r="C4" s="97" t="s">
        <v>5</v>
      </c>
      <c r="D4" s="99" t="s">
        <v>6</v>
      </c>
      <c r="E4" s="101" t="s">
        <v>7</v>
      </c>
      <c r="F4" s="85"/>
      <c r="G4" s="86" t="s">
        <v>8</v>
      </c>
      <c r="H4" s="85"/>
      <c r="I4" s="86" t="s">
        <v>9</v>
      </c>
      <c r="J4" s="87"/>
    </row>
    <row r="5" spans="1:10" ht="45.75" thickBot="1" x14ac:dyDescent="0.3">
      <c r="A5" s="91"/>
      <c r="B5" s="103"/>
      <c r="C5" s="103"/>
      <c r="D5" s="104"/>
      <c r="E5" s="11" t="s">
        <v>10</v>
      </c>
      <c r="F5" s="12" t="s">
        <v>11</v>
      </c>
      <c r="G5" s="12" t="s">
        <v>10</v>
      </c>
      <c r="H5" s="12" t="s">
        <v>11</v>
      </c>
      <c r="I5" s="12" t="s">
        <v>10</v>
      </c>
      <c r="J5" s="13" t="s">
        <v>11</v>
      </c>
    </row>
    <row r="6" spans="1:10" x14ac:dyDescent="0.25">
      <c r="A6" s="88" t="s">
        <v>12</v>
      </c>
      <c r="B6" s="89"/>
      <c r="C6" s="89"/>
      <c r="D6" s="89"/>
      <c r="E6" s="1">
        <f>E7+E13+E15+E19</f>
        <v>351</v>
      </c>
      <c r="F6" s="1" t="s">
        <v>13</v>
      </c>
      <c r="G6" s="1">
        <f>G7+G13+G15+G19</f>
        <v>57</v>
      </c>
      <c r="H6" s="1" t="s">
        <v>13</v>
      </c>
      <c r="I6" s="1">
        <f>I7+I13+I15+I19</f>
        <v>84</v>
      </c>
      <c r="J6" s="2" t="s">
        <v>13</v>
      </c>
    </row>
    <row r="7" spans="1:10" s="30" customFormat="1" x14ac:dyDescent="0.25">
      <c r="A7" s="71" t="s">
        <v>68</v>
      </c>
      <c r="B7" s="72"/>
      <c r="C7" s="72"/>
      <c r="D7" s="72"/>
      <c r="E7" s="3">
        <f>SUM(E8:E12)</f>
        <v>205</v>
      </c>
      <c r="F7" s="3" t="s">
        <v>13</v>
      </c>
      <c r="G7" s="3">
        <f>SUM(G8:G12)</f>
        <v>47</v>
      </c>
      <c r="H7" s="3" t="s">
        <v>13</v>
      </c>
      <c r="I7" s="3">
        <f>SUM(I8:I12)</f>
        <v>4</v>
      </c>
      <c r="J7" s="4" t="s">
        <v>13</v>
      </c>
    </row>
    <row r="8" spans="1:10" s="29" customFormat="1" ht="30" x14ac:dyDescent="0.25">
      <c r="A8" s="36">
        <v>1</v>
      </c>
      <c r="B8" s="37" t="s">
        <v>120</v>
      </c>
      <c r="C8" s="37" t="s">
        <v>189</v>
      </c>
      <c r="D8" s="38" t="s">
        <v>1371</v>
      </c>
      <c r="E8" s="52">
        <v>10</v>
      </c>
      <c r="F8" s="52">
        <v>260</v>
      </c>
      <c r="G8" s="52">
        <v>17</v>
      </c>
      <c r="H8" s="52">
        <v>230</v>
      </c>
      <c r="I8" s="52">
        <v>2</v>
      </c>
      <c r="J8" s="53">
        <v>200</v>
      </c>
    </row>
    <row r="9" spans="1:10" s="29" customFormat="1" ht="30" x14ac:dyDescent="0.25">
      <c r="A9" s="36">
        <v>2</v>
      </c>
      <c r="B9" s="37" t="s">
        <v>69</v>
      </c>
      <c r="C9" s="37" t="s">
        <v>70</v>
      </c>
      <c r="D9" s="38" t="s">
        <v>1372</v>
      </c>
      <c r="E9" s="52">
        <v>3</v>
      </c>
      <c r="F9" s="52">
        <v>230</v>
      </c>
      <c r="G9" s="52"/>
      <c r="H9" s="52"/>
      <c r="I9" s="52"/>
      <c r="J9" s="53"/>
    </row>
    <row r="10" spans="1:10" s="29" customFormat="1" ht="45" x14ac:dyDescent="0.25">
      <c r="A10" s="36">
        <v>3</v>
      </c>
      <c r="B10" s="37" t="s">
        <v>420</v>
      </c>
      <c r="C10" s="37" t="s">
        <v>421</v>
      </c>
      <c r="D10" s="38" t="s">
        <v>1373</v>
      </c>
      <c r="E10" s="52">
        <v>62</v>
      </c>
      <c r="F10" s="52">
        <v>250</v>
      </c>
      <c r="G10" s="52"/>
      <c r="H10" s="52"/>
      <c r="I10" s="52">
        <v>2</v>
      </c>
      <c r="J10" s="53">
        <v>180</v>
      </c>
    </row>
    <row r="11" spans="1:10" s="29" customFormat="1" ht="30" x14ac:dyDescent="0.25">
      <c r="A11" s="36">
        <v>4</v>
      </c>
      <c r="B11" s="37" t="s">
        <v>422</v>
      </c>
      <c r="C11" s="37" t="s">
        <v>423</v>
      </c>
      <c r="D11" s="38" t="s">
        <v>1374</v>
      </c>
      <c r="E11" s="52">
        <v>60</v>
      </c>
      <c r="F11" s="52">
        <v>270</v>
      </c>
      <c r="G11" s="52"/>
      <c r="H11" s="52"/>
      <c r="I11" s="52"/>
      <c r="J11" s="53"/>
    </row>
    <row r="12" spans="1:10" s="29" customFormat="1" ht="30" x14ac:dyDescent="0.25">
      <c r="A12" s="36">
        <v>5</v>
      </c>
      <c r="B12" s="37" t="s">
        <v>424</v>
      </c>
      <c r="C12" s="37" t="s">
        <v>425</v>
      </c>
      <c r="D12" s="38" t="s">
        <v>1375</v>
      </c>
      <c r="E12" s="52">
        <v>70</v>
      </c>
      <c r="F12" s="52">
        <v>250</v>
      </c>
      <c r="G12" s="52">
        <v>30</v>
      </c>
      <c r="H12" s="52">
        <v>230</v>
      </c>
      <c r="I12" s="52"/>
      <c r="J12" s="53"/>
    </row>
    <row r="13" spans="1:10" s="31" customFormat="1" x14ac:dyDescent="0.25">
      <c r="A13" s="71" t="s">
        <v>77</v>
      </c>
      <c r="B13" s="72"/>
      <c r="C13" s="72"/>
      <c r="D13" s="72"/>
      <c r="E13" s="3">
        <f>SUM(E14)</f>
        <v>0</v>
      </c>
      <c r="F13" s="3" t="s">
        <v>13</v>
      </c>
      <c r="G13" s="3">
        <f>SUM(G14)</f>
        <v>0</v>
      </c>
      <c r="H13" s="3" t="s">
        <v>13</v>
      </c>
      <c r="I13" s="3">
        <f>SUM(I14)</f>
        <v>0</v>
      </c>
      <c r="J13" s="4" t="s">
        <v>13</v>
      </c>
    </row>
    <row r="14" spans="1:10" s="29" customFormat="1" ht="30" x14ac:dyDescent="0.25">
      <c r="A14" s="36">
        <v>6</v>
      </c>
      <c r="B14" s="37" t="s">
        <v>202</v>
      </c>
      <c r="C14" s="37" t="s">
        <v>203</v>
      </c>
      <c r="D14" s="38" t="s">
        <v>1643</v>
      </c>
      <c r="E14" s="52"/>
      <c r="F14" s="52"/>
      <c r="G14" s="52"/>
      <c r="H14" s="52"/>
      <c r="I14" s="52"/>
      <c r="J14" s="53"/>
    </row>
    <row r="15" spans="1:10" s="5" customFormat="1" x14ac:dyDescent="0.25">
      <c r="A15" s="71" t="s">
        <v>73</v>
      </c>
      <c r="B15" s="72"/>
      <c r="C15" s="72"/>
      <c r="D15" s="72"/>
      <c r="E15" s="3">
        <f>SUM(E16:E18)</f>
        <v>106</v>
      </c>
      <c r="F15" s="3" t="s">
        <v>13</v>
      </c>
      <c r="G15" s="3">
        <f>SUM(G16:G18)</f>
        <v>0</v>
      </c>
      <c r="H15" s="3" t="s">
        <v>13</v>
      </c>
      <c r="I15" s="3">
        <f>SUM(I16:I18)</f>
        <v>10</v>
      </c>
      <c r="J15" s="4" t="s">
        <v>13</v>
      </c>
    </row>
    <row r="16" spans="1:10" s="29" customFormat="1" ht="48" customHeight="1" x14ac:dyDescent="0.25">
      <c r="A16" s="36">
        <v>7</v>
      </c>
      <c r="B16" s="37" t="s">
        <v>718</v>
      </c>
      <c r="C16" s="37" t="s">
        <v>719</v>
      </c>
      <c r="D16" s="38" t="s">
        <v>723</v>
      </c>
      <c r="E16" s="52">
        <v>52</v>
      </c>
      <c r="F16" s="52">
        <v>350</v>
      </c>
      <c r="G16" s="52"/>
      <c r="H16" s="52"/>
      <c r="I16" s="52"/>
      <c r="J16" s="53"/>
    </row>
    <row r="17" spans="1:10" s="29" customFormat="1" ht="30" x14ac:dyDescent="0.25">
      <c r="A17" s="36">
        <v>8</v>
      </c>
      <c r="B17" s="37" t="s">
        <v>720</v>
      </c>
      <c r="C17" s="37" t="s">
        <v>721</v>
      </c>
      <c r="D17" s="38" t="s">
        <v>724</v>
      </c>
      <c r="E17" s="52">
        <v>39</v>
      </c>
      <c r="F17" s="52">
        <v>350</v>
      </c>
      <c r="G17" s="52"/>
      <c r="H17" s="52"/>
      <c r="I17" s="52"/>
      <c r="J17" s="53"/>
    </row>
    <row r="18" spans="1:10" s="29" customFormat="1" ht="30" x14ac:dyDescent="0.25">
      <c r="A18" s="36">
        <v>9</v>
      </c>
      <c r="B18" s="37" t="s">
        <v>722</v>
      </c>
      <c r="C18" s="37" t="s">
        <v>205</v>
      </c>
      <c r="D18" s="38" t="s">
        <v>725</v>
      </c>
      <c r="E18" s="52">
        <v>15</v>
      </c>
      <c r="F18" s="52">
        <v>320</v>
      </c>
      <c r="G18" s="52"/>
      <c r="H18" s="52"/>
      <c r="I18" s="52">
        <v>10</v>
      </c>
      <c r="J18" s="53">
        <v>230</v>
      </c>
    </row>
    <row r="19" spans="1:10" s="5" customFormat="1" x14ac:dyDescent="0.25">
      <c r="A19" s="71" t="s">
        <v>1712</v>
      </c>
      <c r="B19" s="72"/>
      <c r="C19" s="72"/>
      <c r="D19" s="72"/>
      <c r="E19" s="3">
        <f>SUM(E20:E21)</f>
        <v>40</v>
      </c>
      <c r="F19" s="3" t="s">
        <v>13</v>
      </c>
      <c r="G19" s="3">
        <f>SUM(G20:G21)</f>
        <v>10</v>
      </c>
      <c r="H19" s="3" t="s">
        <v>13</v>
      </c>
      <c r="I19" s="3">
        <f>SUM(I20:I21)</f>
        <v>70</v>
      </c>
      <c r="J19" s="4" t="s">
        <v>13</v>
      </c>
    </row>
    <row r="20" spans="1:10" s="29" customFormat="1" ht="30" customHeight="1" x14ac:dyDescent="0.25">
      <c r="A20" s="36">
        <v>10</v>
      </c>
      <c r="B20" s="37" t="s">
        <v>1714</v>
      </c>
      <c r="C20" s="37"/>
      <c r="D20" s="38"/>
      <c r="E20" s="52">
        <v>20</v>
      </c>
      <c r="F20" s="52">
        <v>230</v>
      </c>
      <c r="G20" s="52"/>
      <c r="H20" s="52"/>
      <c r="I20" s="52">
        <v>40</v>
      </c>
      <c r="J20" s="53">
        <v>140</v>
      </c>
    </row>
    <row r="21" spans="1:10" s="29" customFormat="1" ht="30" customHeight="1" thickBot="1" x14ac:dyDescent="0.3">
      <c r="A21" s="40">
        <v>11</v>
      </c>
      <c r="B21" s="41" t="s">
        <v>1715</v>
      </c>
      <c r="C21" s="41"/>
      <c r="D21" s="42"/>
      <c r="E21" s="56">
        <v>20</v>
      </c>
      <c r="F21" s="56">
        <v>230</v>
      </c>
      <c r="G21" s="56">
        <v>10</v>
      </c>
      <c r="H21" s="56">
        <v>265</v>
      </c>
      <c r="I21" s="56">
        <v>30</v>
      </c>
      <c r="J21" s="57">
        <v>165</v>
      </c>
    </row>
  </sheetData>
  <mergeCells count="16">
    <mergeCell ref="A19:D19"/>
    <mergeCell ref="A7:D7"/>
    <mergeCell ref="A15:D15"/>
    <mergeCell ref="A6:D6"/>
    <mergeCell ref="A1:J1"/>
    <mergeCell ref="A2:J2"/>
    <mergeCell ref="A3:A5"/>
    <mergeCell ref="B3:D3"/>
    <mergeCell ref="E3:J3"/>
    <mergeCell ref="B4:B5"/>
    <mergeCell ref="C4:C5"/>
    <mergeCell ref="D4:D5"/>
    <mergeCell ref="E4:F4"/>
    <mergeCell ref="G4:H4"/>
    <mergeCell ref="I4:J4"/>
    <mergeCell ref="A13:D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workbookViewId="0">
      <selection sqref="A1:J1"/>
    </sheetView>
  </sheetViews>
  <sheetFormatPr defaultRowHeight="15" x14ac:dyDescent="0.25"/>
  <cols>
    <col min="1" max="1" width="6.85546875" bestFit="1" customWidth="1"/>
    <col min="2" max="2" width="31.85546875" bestFit="1" customWidth="1"/>
    <col min="3" max="3" width="23.28515625" customWidth="1"/>
    <col min="4" max="4" width="17.140625" customWidth="1"/>
    <col min="5" max="5" width="10.42578125" bestFit="1" customWidth="1"/>
    <col min="6" max="6" width="11.5703125" bestFit="1" customWidth="1"/>
    <col min="7" max="7" width="10.42578125" bestFit="1" customWidth="1"/>
    <col min="8" max="8" width="11.5703125" bestFit="1" customWidth="1"/>
    <col min="9" max="9" width="10.42578125" bestFit="1" customWidth="1"/>
    <col min="10" max="10" width="11.5703125" bestFit="1" customWidth="1"/>
  </cols>
  <sheetData>
    <row r="1" spans="1:10" ht="36" customHeight="1" x14ac:dyDescent="0.25">
      <c r="A1" s="73" t="s">
        <v>468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1.75" thickBot="1" x14ac:dyDescent="0.4">
      <c r="A2" s="105" t="s">
        <v>103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x14ac:dyDescent="0.25">
      <c r="A3" s="75" t="s">
        <v>1</v>
      </c>
      <c r="B3" s="78" t="s">
        <v>2</v>
      </c>
      <c r="C3" s="78"/>
      <c r="D3" s="79"/>
      <c r="E3" s="75" t="s">
        <v>3</v>
      </c>
      <c r="F3" s="78"/>
      <c r="G3" s="78"/>
      <c r="H3" s="78"/>
      <c r="I3" s="78"/>
      <c r="J3" s="79"/>
    </row>
    <row r="4" spans="1:10" x14ac:dyDescent="0.25">
      <c r="A4" s="76"/>
      <c r="B4" s="81" t="s">
        <v>4</v>
      </c>
      <c r="C4" s="81" t="s">
        <v>5</v>
      </c>
      <c r="D4" s="83" t="s">
        <v>104</v>
      </c>
      <c r="E4" s="76" t="s">
        <v>7</v>
      </c>
      <c r="F4" s="81"/>
      <c r="G4" s="81" t="s">
        <v>8</v>
      </c>
      <c r="H4" s="81"/>
      <c r="I4" s="81" t="s">
        <v>9</v>
      </c>
      <c r="J4" s="83"/>
    </row>
    <row r="5" spans="1:10" ht="45.75" thickBot="1" x14ac:dyDescent="0.3">
      <c r="A5" s="106"/>
      <c r="B5" s="97"/>
      <c r="C5" s="97"/>
      <c r="D5" s="107"/>
      <c r="E5" s="6" t="s">
        <v>10</v>
      </c>
      <c r="F5" s="7" t="s">
        <v>11</v>
      </c>
      <c r="G5" s="7" t="s">
        <v>10</v>
      </c>
      <c r="H5" s="7" t="s">
        <v>11</v>
      </c>
      <c r="I5" s="7" t="s">
        <v>10</v>
      </c>
      <c r="J5" s="8" t="s">
        <v>11</v>
      </c>
    </row>
    <row r="6" spans="1:10" ht="15" customHeight="1" x14ac:dyDescent="0.25">
      <c r="A6" s="88" t="s">
        <v>12</v>
      </c>
      <c r="B6" s="89"/>
      <c r="C6" s="89"/>
      <c r="D6" s="89"/>
      <c r="E6" s="1">
        <f>E19+E22+E24+E32+E39+E45+E48+E52+E54+E56+E58+E60+E64+E66+E118+E120</f>
        <v>2472</v>
      </c>
      <c r="F6" s="1" t="s">
        <v>13</v>
      </c>
      <c r="G6" s="1">
        <f>G19+G22+G24+G32+G39+G45+G48+G52+G54+G56+G58+G60+G64+G66+G118+G120</f>
        <v>1070</v>
      </c>
      <c r="H6" s="1" t="s">
        <v>13</v>
      </c>
      <c r="I6" s="1">
        <f>I19+I22+I24+I32+I39+I45+I48+I52+I54+I56+I58+I60+I64+I66+I118+I120</f>
        <v>58</v>
      </c>
      <c r="J6" s="2" t="s">
        <v>13</v>
      </c>
    </row>
    <row r="7" spans="1:10" ht="15" customHeight="1" x14ac:dyDescent="0.25">
      <c r="A7" s="71" t="s">
        <v>1462</v>
      </c>
      <c r="B7" s="72"/>
      <c r="C7" s="72"/>
      <c r="D7" s="72"/>
      <c r="E7" s="3">
        <f>SUM(E8:E10)</f>
        <v>428</v>
      </c>
      <c r="F7" s="3" t="s">
        <v>13</v>
      </c>
      <c r="G7" s="3">
        <f>SUM(G8:G10)</f>
        <v>0</v>
      </c>
      <c r="H7" s="3" t="s">
        <v>13</v>
      </c>
      <c r="I7" s="3">
        <f>SUM(I8:I10)</f>
        <v>20</v>
      </c>
      <c r="J7" s="4" t="s">
        <v>13</v>
      </c>
    </row>
    <row r="8" spans="1:10" ht="30" x14ac:dyDescent="0.25">
      <c r="A8" s="36">
        <v>1</v>
      </c>
      <c r="B8" s="37" t="s">
        <v>1466</v>
      </c>
      <c r="C8" s="37" t="s">
        <v>1467</v>
      </c>
      <c r="D8" s="38" t="s">
        <v>1472</v>
      </c>
      <c r="E8" s="52">
        <v>128</v>
      </c>
      <c r="F8" s="52">
        <v>300</v>
      </c>
      <c r="G8" s="52"/>
      <c r="H8" s="52"/>
      <c r="I8" s="52"/>
      <c r="J8" s="53"/>
    </row>
    <row r="9" spans="1:10" ht="30" x14ac:dyDescent="0.25">
      <c r="A9" s="36">
        <v>2</v>
      </c>
      <c r="B9" s="37" t="s">
        <v>1468</v>
      </c>
      <c r="C9" s="37" t="s">
        <v>1469</v>
      </c>
      <c r="D9" s="38" t="s">
        <v>1473</v>
      </c>
      <c r="E9" s="52">
        <v>200</v>
      </c>
      <c r="F9" s="52">
        <v>310</v>
      </c>
      <c r="G9" s="52"/>
      <c r="H9" s="52"/>
      <c r="I9" s="52">
        <v>20</v>
      </c>
      <c r="J9" s="53">
        <v>300</v>
      </c>
    </row>
    <row r="10" spans="1:10" ht="30" x14ac:dyDescent="0.25">
      <c r="A10" s="36">
        <v>3</v>
      </c>
      <c r="B10" s="37" t="s">
        <v>1470</v>
      </c>
      <c r="C10" s="37" t="s">
        <v>1471</v>
      </c>
      <c r="D10" s="38" t="s">
        <v>1474</v>
      </c>
      <c r="E10" s="52">
        <v>100</v>
      </c>
      <c r="F10" s="52">
        <v>300</v>
      </c>
      <c r="G10" s="52"/>
      <c r="H10" s="52"/>
      <c r="I10" s="52"/>
      <c r="J10" s="53"/>
    </row>
    <row r="11" spans="1:10" ht="15" customHeight="1" x14ac:dyDescent="0.25">
      <c r="A11" s="71" t="s">
        <v>1279</v>
      </c>
      <c r="B11" s="72"/>
      <c r="C11" s="72"/>
      <c r="D11" s="72"/>
      <c r="E11" s="3">
        <f>SUM(E12:E14)</f>
        <v>110</v>
      </c>
      <c r="F11" s="3" t="s">
        <v>13</v>
      </c>
      <c r="G11" s="3">
        <f>SUM(G12:G14)</f>
        <v>0</v>
      </c>
      <c r="H11" s="3" t="s">
        <v>13</v>
      </c>
      <c r="I11" s="3">
        <f>SUM(I12:I14)</f>
        <v>15</v>
      </c>
      <c r="J11" s="4" t="s">
        <v>13</v>
      </c>
    </row>
    <row r="12" spans="1:10" ht="30" x14ac:dyDescent="0.25">
      <c r="A12" s="36">
        <v>4</v>
      </c>
      <c r="B12" s="37" t="s">
        <v>1250</v>
      </c>
      <c r="C12" s="37" t="s">
        <v>1251</v>
      </c>
      <c r="D12" s="38" t="s">
        <v>1252</v>
      </c>
      <c r="E12" s="52">
        <v>50</v>
      </c>
      <c r="F12" s="52">
        <v>250</v>
      </c>
      <c r="G12" s="52"/>
      <c r="H12" s="52"/>
      <c r="I12" s="52"/>
      <c r="J12" s="53"/>
    </row>
    <row r="13" spans="1:10" ht="30" x14ac:dyDescent="0.25">
      <c r="A13" s="36">
        <v>5</v>
      </c>
      <c r="B13" s="37" t="s">
        <v>1257</v>
      </c>
      <c r="C13" s="37" t="s">
        <v>1258</v>
      </c>
      <c r="D13" s="38" t="s">
        <v>1259</v>
      </c>
      <c r="E13" s="52">
        <v>30</v>
      </c>
      <c r="F13" s="52">
        <v>250</v>
      </c>
      <c r="G13" s="52"/>
      <c r="H13" s="52"/>
      <c r="I13" s="52">
        <v>15</v>
      </c>
      <c r="J13" s="53">
        <v>190</v>
      </c>
    </row>
    <row r="14" spans="1:10" ht="30" x14ac:dyDescent="0.25">
      <c r="A14" s="36">
        <v>6</v>
      </c>
      <c r="B14" s="37" t="s">
        <v>1253</v>
      </c>
      <c r="C14" s="37" t="s">
        <v>1254</v>
      </c>
      <c r="D14" s="38" t="s">
        <v>1256</v>
      </c>
      <c r="E14" s="52">
        <v>30</v>
      </c>
      <c r="F14" s="52" t="s">
        <v>1255</v>
      </c>
      <c r="G14" s="52"/>
      <c r="H14" s="52"/>
      <c r="I14" s="52"/>
      <c r="J14" s="53"/>
    </row>
    <row r="15" spans="1:10" ht="15" customHeight="1" x14ac:dyDescent="0.25">
      <c r="A15" s="71" t="s">
        <v>1388</v>
      </c>
      <c r="B15" s="72"/>
      <c r="C15" s="72"/>
      <c r="D15" s="72"/>
      <c r="E15" s="3">
        <f>SUM(E16)</f>
        <v>10</v>
      </c>
      <c r="F15" s="3" t="s">
        <v>13</v>
      </c>
      <c r="G15" s="3">
        <f>SUM(G16)</f>
        <v>10</v>
      </c>
      <c r="H15" s="3" t="s">
        <v>13</v>
      </c>
      <c r="I15" s="3">
        <f>SUM(I16)</f>
        <v>0</v>
      </c>
      <c r="J15" s="4" t="s">
        <v>13</v>
      </c>
    </row>
    <row r="16" spans="1:10" x14ac:dyDescent="0.25">
      <c r="A16" s="36">
        <v>7</v>
      </c>
      <c r="B16" s="37" t="s">
        <v>1389</v>
      </c>
      <c r="C16" s="37" t="s">
        <v>1390</v>
      </c>
      <c r="D16" s="38" t="s">
        <v>1391</v>
      </c>
      <c r="E16" s="52">
        <v>10</v>
      </c>
      <c r="F16" s="52">
        <v>350</v>
      </c>
      <c r="G16" s="52">
        <v>10</v>
      </c>
      <c r="H16" s="52">
        <v>350</v>
      </c>
      <c r="I16" s="52"/>
      <c r="J16" s="53"/>
    </row>
    <row r="17" spans="1:10" ht="15" customHeight="1" x14ac:dyDescent="0.25">
      <c r="A17" s="71" t="s">
        <v>816</v>
      </c>
      <c r="B17" s="72"/>
      <c r="C17" s="72"/>
      <c r="D17" s="72"/>
      <c r="E17" s="3">
        <f>SUM(E18)</f>
        <v>0</v>
      </c>
      <c r="F17" s="3" t="s">
        <v>13</v>
      </c>
      <c r="G17" s="3">
        <f>SUM(G18)</f>
        <v>0</v>
      </c>
      <c r="H17" s="3" t="s">
        <v>13</v>
      </c>
      <c r="I17" s="3">
        <f>SUM(I18)</f>
        <v>30</v>
      </c>
      <c r="J17" s="4"/>
    </row>
    <row r="18" spans="1:10" ht="30" x14ac:dyDescent="0.25">
      <c r="A18" s="36">
        <v>8</v>
      </c>
      <c r="B18" s="37" t="s">
        <v>1646</v>
      </c>
      <c r="C18" s="37" t="s">
        <v>831</v>
      </c>
      <c r="D18" s="38" t="s">
        <v>832</v>
      </c>
      <c r="E18" s="52"/>
      <c r="F18" s="52"/>
      <c r="G18" s="52"/>
      <c r="H18" s="52"/>
      <c r="I18" s="52">
        <v>30</v>
      </c>
      <c r="J18" s="53">
        <v>240</v>
      </c>
    </row>
    <row r="19" spans="1:10" ht="15" customHeight="1" x14ac:dyDescent="0.25">
      <c r="A19" s="71" t="s">
        <v>53</v>
      </c>
      <c r="B19" s="72"/>
      <c r="C19" s="72"/>
      <c r="D19" s="72"/>
      <c r="E19" s="3">
        <f>SUM(E20:E21)</f>
        <v>30</v>
      </c>
      <c r="F19" s="3" t="s">
        <v>13</v>
      </c>
      <c r="G19" s="3">
        <f>SUM(G20:G21)</f>
        <v>300</v>
      </c>
      <c r="H19" s="3" t="s">
        <v>13</v>
      </c>
      <c r="I19" s="3">
        <f>SUM(I20:I21)</f>
        <v>0</v>
      </c>
      <c r="J19" s="4" t="s">
        <v>13</v>
      </c>
    </row>
    <row r="20" spans="1:10" x14ac:dyDescent="0.25">
      <c r="A20" s="36">
        <v>9</v>
      </c>
      <c r="B20" s="37" t="s">
        <v>764</v>
      </c>
      <c r="C20" s="37" t="s">
        <v>765</v>
      </c>
      <c r="D20" s="38" t="s">
        <v>766</v>
      </c>
      <c r="E20" s="52">
        <v>30</v>
      </c>
      <c r="F20" s="52">
        <v>300</v>
      </c>
      <c r="G20" s="52"/>
      <c r="H20" s="52"/>
      <c r="I20" s="52"/>
      <c r="J20" s="53"/>
    </row>
    <row r="21" spans="1:10" x14ac:dyDescent="0.25">
      <c r="A21" s="36">
        <v>10</v>
      </c>
      <c r="B21" s="37" t="s">
        <v>460</v>
      </c>
      <c r="C21" s="37" t="s">
        <v>461</v>
      </c>
      <c r="D21" s="38" t="s">
        <v>763</v>
      </c>
      <c r="E21" s="52"/>
      <c r="F21" s="52"/>
      <c r="G21" s="52">
        <v>300</v>
      </c>
      <c r="H21" s="52">
        <v>270</v>
      </c>
      <c r="I21" s="52"/>
      <c r="J21" s="53"/>
    </row>
    <row r="22" spans="1:10" ht="15" customHeight="1" x14ac:dyDescent="0.25">
      <c r="A22" s="71" t="s">
        <v>105</v>
      </c>
      <c r="B22" s="72"/>
      <c r="C22" s="72"/>
      <c r="D22" s="72"/>
      <c r="E22" s="3">
        <f>SUM(E23)</f>
        <v>0</v>
      </c>
      <c r="F22" s="3" t="s">
        <v>13</v>
      </c>
      <c r="G22" s="3">
        <f>SUM(G23)</f>
        <v>0</v>
      </c>
      <c r="H22" s="3" t="s">
        <v>13</v>
      </c>
      <c r="I22" s="3">
        <f>SUM(I23)</f>
        <v>0</v>
      </c>
      <c r="J22" s="4" t="s">
        <v>13</v>
      </c>
    </row>
    <row r="23" spans="1:10" ht="30" x14ac:dyDescent="0.25">
      <c r="A23" s="36">
        <v>11</v>
      </c>
      <c r="B23" s="37" t="s">
        <v>106</v>
      </c>
      <c r="C23" s="37" t="s">
        <v>107</v>
      </c>
      <c r="D23" s="38" t="s">
        <v>1647</v>
      </c>
      <c r="E23" s="52"/>
      <c r="F23" s="52"/>
      <c r="G23" s="52"/>
      <c r="H23" s="52"/>
      <c r="I23" s="52"/>
      <c r="J23" s="53"/>
    </row>
    <row r="24" spans="1:10" ht="15" customHeight="1" x14ac:dyDescent="0.25">
      <c r="A24" s="71" t="s">
        <v>57</v>
      </c>
      <c r="B24" s="72"/>
      <c r="C24" s="72"/>
      <c r="D24" s="72"/>
      <c r="E24" s="3">
        <f>SUM(E25:E31)</f>
        <v>567</v>
      </c>
      <c r="F24" s="3" t="s">
        <v>13</v>
      </c>
      <c r="G24" s="3">
        <f>SUM(G25:G31)</f>
        <v>10</v>
      </c>
      <c r="H24" s="3" t="s">
        <v>13</v>
      </c>
      <c r="I24" s="3">
        <f>SUM(I25:I31)</f>
        <v>2</v>
      </c>
      <c r="J24" s="4" t="s">
        <v>13</v>
      </c>
    </row>
    <row r="25" spans="1:10" ht="30" x14ac:dyDescent="0.25">
      <c r="A25" s="36">
        <v>12</v>
      </c>
      <c r="B25" s="37" t="s">
        <v>162</v>
      </c>
      <c r="C25" s="37" t="s">
        <v>274</v>
      </c>
      <c r="D25" s="38" t="s">
        <v>624</v>
      </c>
      <c r="E25" s="52">
        <v>100</v>
      </c>
      <c r="F25" s="52" t="s">
        <v>17</v>
      </c>
      <c r="G25" s="52"/>
      <c r="H25" s="52"/>
      <c r="I25" s="52"/>
      <c r="J25" s="53"/>
    </row>
    <row r="26" spans="1:10" ht="30" x14ac:dyDescent="0.25">
      <c r="A26" s="36">
        <v>13</v>
      </c>
      <c r="B26" s="37" t="s">
        <v>628</v>
      </c>
      <c r="C26" s="37" t="s">
        <v>629</v>
      </c>
      <c r="D26" s="38" t="s">
        <v>630</v>
      </c>
      <c r="E26" s="52">
        <v>80</v>
      </c>
      <c r="F26" s="52" t="s">
        <v>17</v>
      </c>
      <c r="G26" s="52"/>
      <c r="H26" s="52"/>
      <c r="I26" s="52"/>
      <c r="J26" s="53"/>
    </row>
    <row r="27" spans="1:10" ht="30" x14ac:dyDescent="0.25">
      <c r="A27" s="36">
        <v>14</v>
      </c>
      <c r="B27" s="37" t="s">
        <v>631</v>
      </c>
      <c r="C27" s="37" t="s">
        <v>632</v>
      </c>
      <c r="D27" s="38" t="s">
        <v>1735</v>
      </c>
      <c r="E27" s="52">
        <v>27</v>
      </c>
      <c r="F27" s="52" t="s">
        <v>17</v>
      </c>
      <c r="G27" s="52">
        <v>10</v>
      </c>
      <c r="H27" s="52" t="s">
        <v>17</v>
      </c>
      <c r="I27" s="52">
        <v>2</v>
      </c>
      <c r="J27" s="53" t="s">
        <v>17</v>
      </c>
    </row>
    <row r="28" spans="1:10" ht="30" x14ac:dyDescent="0.25">
      <c r="A28" s="36">
        <v>15</v>
      </c>
      <c r="B28" s="37" t="s">
        <v>633</v>
      </c>
      <c r="C28" s="37" t="s">
        <v>634</v>
      </c>
      <c r="D28" s="38" t="s">
        <v>1736</v>
      </c>
      <c r="E28" s="52">
        <v>30</v>
      </c>
      <c r="F28" s="52" t="s">
        <v>17</v>
      </c>
      <c r="G28" s="52"/>
      <c r="H28" s="52"/>
      <c r="I28" s="52"/>
      <c r="J28" s="53"/>
    </row>
    <row r="29" spans="1:10" ht="30" x14ac:dyDescent="0.25">
      <c r="A29" s="36">
        <v>16</v>
      </c>
      <c r="B29" s="37" t="s">
        <v>635</v>
      </c>
      <c r="C29" s="37" t="s">
        <v>636</v>
      </c>
      <c r="D29" s="38" t="s">
        <v>637</v>
      </c>
      <c r="E29" s="52">
        <v>205</v>
      </c>
      <c r="F29" s="52" t="s">
        <v>17</v>
      </c>
      <c r="G29" s="52"/>
      <c r="H29" s="52"/>
      <c r="I29" s="52"/>
      <c r="J29" s="53"/>
    </row>
    <row r="30" spans="1:10" ht="30" x14ac:dyDescent="0.25">
      <c r="A30" s="36">
        <v>17</v>
      </c>
      <c r="B30" s="37" t="s">
        <v>163</v>
      </c>
      <c r="C30" s="37" t="s">
        <v>625</v>
      </c>
      <c r="D30" s="38" t="s">
        <v>626</v>
      </c>
      <c r="E30" s="52">
        <v>100</v>
      </c>
      <c r="F30" s="52" t="s">
        <v>17</v>
      </c>
      <c r="G30" s="52"/>
      <c r="H30" s="52"/>
      <c r="I30" s="52"/>
      <c r="J30" s="53"/>
    </row>
    <row r="31" spans="1:10" ht="30" x14ac:dyDescent="0.25">
      <c r="A31" s="36">
        <v>18</v>
      </c>
      <c r="B31" s="37" t="s">
        <v>275</v>
      </c>
      <c r="C31" s="37" t="s">
        <v>276</v>
      </c>
      <c r="D31" s="38" t="s">
        <v>627</v>
      </c>
      <c r="E31" s="52">
        <v>25</v>
      </c>
      <c r="F31" s="52" t="s">
        <v>17</v>
      </c>
      <c r="G31" s="52"/>
      <c r="H31" s="52"/>
      <c r="I31" s="52"/>
      <c r="J31" s="53"/>
    </row>
    <row r="32" spans="1:10" ht="15" customHeight="1" x14ac:dyDescent="0.25">
      <c r="A32" s="71" t="s">
        <v>18</v>
      </c>
      <c r="B32" s="72"/>
      <c r="C32" s="72"/>
      <c r="D32" s="72"/>
      <c r="E32" s="3">
        <f>SUM(E33:E38)</f>
        <v>376</v>
      </c>
      <c r="F32" s="3" t="s">
        <v>13</v>
      </c>
      <c r="G32" s="3">
        <f>SUM(G33:G38)</f>
        <v>80</v>
      </c>
      <c r="H32" s="3" t="s">
        <v>13</v>
      </c>
      <c r="I32" s="3">
        <f>SUM(I33:I38)</f>
        <v>15</v>
      </c>
      <c r="J32" s="4" t="s">
        <v>13</v>
      </c>
    </row>
    <row r="33" spans="1:10" ht="30" x14ac:dyDescent="0.25">
      <c r="A33" s="36">
        <v>19</v>
      </c>
      <c r="B33" s="37" t="s">
        <v>741</v>
      </c>
      <c r="C33" s="37" t="s">
        <v>742</v>
      </c>
      <c r="D33" s="38" t="s">
        <v>752</v>
      </c>
      <c r="E33" s="52">
        <v>80</v>
      </c>
      <c r="F33" s="52" t="s">
        <v>17</v>
      </c>
      <c r="G33" s="52">
        <v>80</v>
      </c>
      <c r="H33" s="52" t="s">
        <v>17</v>
      </c>
      <c r="I33" s="52">
        <v>10</v>
      </c>
      <c r="J33" s="53" t="s">
        <v>17</v>
      </c>
    </row>
    <row r="34" spans="1:10" ht="30" x14ac:dyDescent="0.25">
      <c r="A34" s="36">
        <v>20</v>
      </c>
      <c r="B34" s="37" t="s">
        <v>743</v>
      </c>
      <c r="C34" s="37" t="s">
        <v>744</v>
      </c>
      <c r="D34" s="38" t="s">
        <v>751</v>
      </c>
      <c r="E34" s="52">
        <v>80</v>
      </c>
      <c r="F34" s="52" t="s">
        <v>17</v>
      </c>
      <c r="G34" s="52">
        <v>0</v>
      </c>
      <c r="H34" s="52">
        <v>0</v>
      </c>
      <c r="I34" s="52">
        <v>5</v>
      </c>
      <c r="J34" s="53" t="s">
        <v>17</v>
      </c>
    </row>
    <row r="35" spans="1:10" ht="30" x14ac:dyDescent="0.25">
      <c r="A35" s="36">
        <v>21</v>
      </c>
      <c r="B35" s="37" t="s">
        <v>745</v>
      </c>
      <c r="C35" s="37" t="s">
        <v>746</v>
      </c>
      <c r="D35" s="38" t="s">
        <v>753</v>
      </c>
      <c r="E35" s="52">
        <v>100</v>
      </c>
      <c r="F35" s="52" t="s">
        <v>17</v>
      </c>
      <c r="G35" s="52">
        <v>0</v>
      </c>
      <c r="H35" s="52">
        <v>0</v>
      </c>
      <c r="I35" s="52">
        <v>0</v>
      </c>
      <c r="J35" s="53">
        <v>0</v>
      </c>
    </row>
    <row r="36" spans="1:10" ht="30" x14ac:dyDescent="0.25">
      <c r="A36" s="36">
        <v>22</v>
      </c>
      <c r="B36" s="37" t="s">
        <v>747</v>
      </c>
      <c r="C36" s="37" t="s">
        <v>748</v>
      </c>
      <c r="D36" s="38" t="s">
        <v>754</v>
      </c>
      <c r="E36" s="52">
        <v>40</v>
      </c>
      <c r="F36" s="52" t="s">
        <v>17</v>
      </c>
      <c r="G36" s="52">
        <v>0</v>
      </c>
      <c r="H36" s="52">
        <v>0</v>
      </c>
      <c r="I36" s="52">
        <v>0</v>
      </c>
      <c r="J36" s="53">
        <v>0</v>
      </c>
    </row>
    <row r="37" spans="1:10" ht="30" x14ac:dyDescent="0.25">
      <c r="A37" s="36">
        <v>23</v>
      </c>
      <c r="B37" s="37" t="s">
        <v>749</v>
      </c>
      <c r="C37" s="37" t="s">
        <v>750</v>
      </c>
      <c r="D37" s="38" t="s">
        <v>755</v>
      </c>
      <c r="E37" s="52">
        <v>76</v>
      </c>
      <c r="F37" s="52" t="s">
        <v>17</v>
      </c>
      <c r="G37" s="52">
        <v>0</v>
      </c>
      <c r="H37" s="52">
        <v>0</v>
      </c>
      <c r="I37" s="52">
        <v>0</v>
      </c>
      <c r="J37" s="53">
        <v>0</v>
      </c>
    </row>
    <row r="38" spans="1:10" x14ac:dyDescent="0.25">
      <c r="A38" s="36">
        <v>24</v>
      </c>
      <c r="B38" s="37" t="s">
        <v>464</v>
      </c>
      <c r="C38" s="37" t="s">
        <v>465</v>
      </c>
      <c r="D38" s="38" t="s">
        <v>740</v>
      </c>
      <c r="E38" s="52"/>
      <c r="F38" s="52"/>
      <c r="G38" s="52"/>
      <c r="H38" s="52"/>
      <c r="I38" s="52"/>
      <c r="J38" s="53"/>
    </row>
    <row r="39" spans="1:10" ht="15" customHeight="1" x14ac:dyDescent="0.25">
      <c r="A39" s="71" t="s">
        <v>65</v>
      </c>
      <c r="B39" s="72"/>
      <c r="C39" s="72"/>
      <c r="D39" s="72"/>
      <c r="E39" s="3">
        <f>SUM(E40:E44)</f>
        <v>270</v>
      </c>
      <c r="F39" s="3" t="s">
        <v>13</v>
      </c>
      <c r="G39" s="3">
        <f>SUM(G40:G44)</f>
        <v>80</v>
      </c>
      <c r="H39" s="3" t="s">
        <v>13</v>
      </c>
      <c r="I39" s="3">
        <f>SUM(I40:I44)</f>
        <v>0</v>
      </c>
      <c r="J39" s="4" t="s">
        <v>13</v>
      </c>
    </row>
    <row r="40" spans="1:10" ht="30" x14ac:dyDescent="0.25">
      <c r="A40" s="36">
        <v>25</v>
      </c>
      <c r="B40" s="37" t="s">
        <v>489</v>
      </c>
      <c r="C40" s="37" t="s">
        <v>490</v>
      </c>
      <c r="D40" s="38" t="s">
        <v>498</v>
      </c>
      <c r="E40" s="52">
        <v>100</v>
      </c>
      <c r="F40" s="52" t="s">
        <v>17</v>
      </c>
      <c r="G40" s="52"/>
      <c r="H40" s="52"/>
      <c r="I40" s="52"/>
      <c r="J40" s="53"/>
    </row>
    <row r="41" spans="1:10" ht="30" x14ac:dyDescent="0.25">
      <c r="A41" s="36">
        <v>26</v>
      </c>
      <c r="B41" s="37" t="s">
        <v>492</v>
      </c>
      <c r="C41" s="37" t="s">
        <v>493</v>
      </c>
      <c r="D41" s="38" t="s">
        <v>499</v>
      </c>
      <c r="E41" s="52">
        <v>80</v>
      </c>
      <c r="F41" s="52" t="s">
        <v>17</v>
      </c>
      <c r="G41" s="52"/>
      <c r="H41" s="52"/>
      <c r="I41" s="52"/>
      <c r="J41" s="53"/>
    </row>
    <row r="42" spans="1:10" ht="30" x14ac:dyDescent="0.25">
      <c r="A42" s="36">
        <v>27</v>
      </c>
      <c r="B42" s="37" t="s">
        <v>494</v>
      </c>
      <c r="C42" s="37" t="s">
        <v>495</v>
      </c>
      <c r="D42" s="38" t="s">
        <v>500</v>
      </c>
      <c r="E42" s="52">
        <v>50</v>
      </c>
      <c r="F42" s="52" t="s">
        <v>17</v>
      </c>
      <c r="G42" s="52">
        <v>50</v>
      </c>
      <c r="H42" s="52" t="s">
        <v>17</v>
      </c>
      <c r="I42" s="52"/>
      <c r="J42" s="53"/>
    </row>
    <row r="43" spans="1:10" ht="30" x14ac:dyDescent="0.25">
      <c r="A43" s="36">
        <v>28</v>
      </c>
      <c r="B43" s="37" t="s">
        <v>496</v>
      </c>
      <c r="C43" s="37" t="s">
        <v>497</v>
      </c>
      <c r="D43" s="38" t="s">
        <v>501</v>
      </c>
      <c r="E43" s="52">
        <v>40</v>
      </c>
      <c r="F43" s="52" t="s">
        <v>17</v>
      </c>
      <c r="G43" s="52">
        <v>30</v>
      </c>
      <c r="H43" s="52" t="s">
        <v>17</v>
      </c>
      <c r="I43" s="52"/>
      <c r="J43" s="53"/>
    </row>
    <row r="44" spans="1:10" ht="30" x14ac:dyDescent="0.25">
      <c r="A44" s="36">
        <v>29</v>
      </c>
      <c r="B44" s="37" t="s">
        <v>187</v>
      </c>
      <c r="C44" s="37" t="s">
        <v>188</v>
      </c>
      <c r="D44" s="38" t="s">
        <v>488</v>
      </c>
      <c r="E44" s="52"/>
      <c r="F44" s="52"/>
      <c r="G44" s="52"/>
      <c r="H44" s="52"/>
      <c r="I44" s="52"/>
      <c r="J44" s="53"/>
    </row>
    <row r="45" spans="1:10" ht="15" customHeight="1" x14ac:dyDescent="0.25">
      <c r="A45" s="71" t="s">
        <v>19</v>
      </c>
      <c r="B45" s="72"/>
      <c r="C45" s="72"/>
      <c r="D45" s="72"/>
      <c r="E45" s="3">
        <f>SUM(E46:E47)</f>
        <v>669</v>
      </c>
      <c r="F45" s="3" t="s">
        <v>13</v>
      </c>
      <c r="G45" s="3">
        <f>SUM(G46:G47)</f>
        <v>0</v>
      </c>
      <c r="H45" s="3" t="s">
        <v>13</v>
      </c>
      <c r="I45" s="3">
        <f>SUM(I46:I47)</f>
        <v>0</v>
      </c>
      <c r="J45" s="4" t="s">
        <v>13</v>
      </c>
    </row>
    <row r="46" spans="1:10" ht="30" x14ac:dyDescent="0.25">
      <c r="A46" s="36">
        <v>30</v>
      </c>
      <c r="B46" s="37" t="s">
        <v>1749</v>
      </c>
      <c r="C46" s="37" t="s">
        <v>1750</v>
      </c>
      <c r="D46" s="38" t="s">
        <v>1751</v>
      </c>
      <c r="E46" s="52">
        <v>550</v>
      </c>
      <c r="F46" s="52">
        <v>300</v>
      </c>
      <c r="G46" s="52"/>
      <c r="H46" s="52"/>
      <c r="I46" s="52"/>
      <c r="J46" s="53"/>
    </row>
    <row r="47" spans="1:10" ht="45" x14ac:dyDescent="0.25">
      <c r="A47" s="36">
        <v>31</v>
      </c>
      <c r="B47" s="37" t="s">
        <v>1748</v>
      </c>
      <c r="C47" s="37" t="s">
        <v>1744</v>
      </c>
      <c r="D47" s="38" t="s">
        <v>1640</v>
      </c>
      <c r="E47" s="52">
        <v>119</v>
      </c>
      <c r="F47" s="52">
        <v>300</v>
      </c>
      <c r="G47" s="52"/>
      <c r="H47" s="52"/>
      <c r="I47" s="52"/>
      <c r="J47" s="53"/>
    </row>
    <row r="48" spans="1:10" ht="15" customHeight="1" x14ac:dyDescent="0.25">
      <c r="A48" s="71" t="s">
        <v>20</v>
      </c>
      <c r="B48" s="72"/>
      <c r="C48" s="72"/>
      <c r="D48" s="72"/>
      <c r="E48" s="3">
        <f>SUM(E49:E51)</f>
        <v>0</v>
      </c>
      <c r="F48" s="3" t="s">
        <v>13</v>
      </c>
      <c r="G48" s="3">
        <f>SUM(G49:G51)</f>
        <v>0</v>
      </c>
      <c r="H48" s="3" t="s">
        <v>13</v>
      </c>
      <c r="I48" s="3">
        <f>SUM(I49:I51)</f>
        <v>25</v>
      </c>
      <c r="J48" s="4" t="s">
        <v>13</v>
      </c>
    </row>
    <row r="49" spans="1:10" ht="30" x14ac:dyDescent="0.25">
      <c r="A49" s="36">
        <v>32</v>
      </c>
      <c r="B49" s="37" t="s">
        <v>101</v>
      </c>
      <c r="C49" s="37" t="s">
        <v>102</v>
      </c>
      <c r="D49" s="38" t="s">
        <v>1030</v>
      </c>
      <c r="E49" s="52"/>
      <c r="F49" s="52"/>
      <c r="G49" s="52"/>
      <c r="H49" s="52"/>
      <c r="I49" s="52">
        <v>5</v>
      </c>
      <c r="J49" s="53">
        <v>230</v>
      </c>
    </row>
    <row r="50" spans="1:10" ht="30" x14ac:dyDescent="0.25">
      <c r="A50" s="36">
        <v>33</v>
      </c>
      <c r="B50" s="37" t="s">
        <v>1046</v>
      </c>
      <c r="C50" s="37" t="s">
        <v>21</v>
      </c>
      <c r="D50" s="38" t="s">
        <v>1040</v>
      </c>
      <c r="E50" s="52"/>
      <c r="F50" s="52"/>
      <c r="G50" s="52"/>
      <c r="H50" s="52"/>
      <c r="I50" s="52">
        <v>10</v>
      </c>
      <c r="J50" s="53">
        <v>230</v>
      </c>
    </row>
    <row r="51" spans="1:10" ht="30" x14ac:dyDescent="0.25">
      <c r="A51" s="36">
        <v>34</v>
      </c>
      <c r="B51" s="37" t="s">
        <v>1022</v>
      </c>
      <c r="C51" s="37" t="s">
        <v>1023</v>
      </c>
      <c r="D51" s="38" t="s">
        <v>1043</v>
      </c>
      <c r="E51" s="52"/>
      <c r="F51" s="52"/>
      <c r="G51" s="52"/>
      <c r="H51" s="52"/>
      <c r="I51" s="52">
        <v>10</v>
      </c>
      <c r="J51" s="53">
        <v>230</v>
      </c>
    </row>
    <row r="52" spans="1:10" ht="15" customHeight="1" x14ac:dyDescent="0.25">
      <c r="A52" s="71" t="s">
        <v>24</v>
      </c>
      <c r="B52" s="72"/>
      <c r="C52" s="72"/>
      <c r="D52" s="72"/>
      <c r="E52" s="3">
        <f>SUM(E53)</f>
        <v>0</v>
      </c>
      <c r="F52" s="3" t="s">
        <v>13</v>
      </c>
      <c r="G52" s="3">
        <f>SUM(G53)</f>
        <v>0</v>
      </c>
      <c r="H52" s="3" t="s">
        <v>13</v>
      </c>
      <c r="I52" s="3">
        <f>SUM(I53)</f>
        <v>8</v>
      </c>
      <c r="J52" s="4" t="s">
        <v>13</v>
      </c>
    </row>
    <row r="53" spans="1:10" ht="30" x14ac:dyDescent="0.25">
      <c r="A53" s="36">
        <v>35</v>
      </c>
      <c r="B53" s="37" t="s">
        <v>201</v>
      </c>
      <c r="C53" s="37" t="s">
        <v>1644</v>
      </c>
      <c r="D53" s="38" t="s">
        <v>1645</v>
      </c>
      <c r="E53" s="52"/>
      <c r="F53" s="52"/>
      <c r="G53" s="52"/>
      <c r="H53" s="52"/>
      <c r="I53" s="52">
        <v>8</v>
      </c>
      <c r="J53" s="53">
        <v>160</v>
      </c>
    </row>
    <row r="54" spans="1:10" ht="15" customHeight="1" x14ac:dyDescent="0.25">
      <c r="A54" s="71" t="s">
        <v>73</v>
      </c>
      <c r="B54" s="72"/>
      <c r="C54" s="72"/>
      <c r="D54" s="72"/>
      <c r="E54" s="3">
        <f>SUM(E55)</f>
        <v>30</v>
      </c>
      <c r="F54" s="3" t="s">
        <v>13</v>
      </c>
      <c r="G54" s="3">
        <f>SUM(G55)</f>
        <v>0</v>
      </c>
      <c r="H54" s="3" t="s">
        <v>13</v>
      </c>
      <c r="I54" s="3">
        <f>SUM(I55)</f>
        <v>0</v>
      </c>
      <c r="J54" s="4" t="s">
        <v>13</v>
      </c>
    </row>
    <row r="55" spans="1:10" ht="30" x14ac:dyDescent="0.25">
      <c r="A55" s="36">
        <v>36</v>
      </c>
      <c r="B55" s="37" t="s">
        <v>134</v>
      </c>
      <c r="C55" s="37" t="s">
        <v>135</v>
      </c>
      <c r="D55" s="38" t="s">
        <v>717</v>
      </c>
      <c r="E55" s="52">
        <v>30</v>
      </c>
      <c r="F55" s="52">
        <v>300</v>
      </c>
      <c r="G55" s="52"/>
      <c r="H55" s="52"/>
      <c r="I55" s="52"/>
      <c r="J55" s="53"/>
    </row>
    <row r="56" spans="1:10" ht="15" customHeight="1" x14ac:dyDescent="0.25">
      <c r="A56" s="71" t="s">
        <v>84</v>
      </c>
      <c r="B56" s="72"/>
      <c r="C56" s="72"/>
      <c r="D56" s="72"/>
      <c r="E56" s="3">
        <f>SUM(E57)</f>
        <v>0</v>
      </c>
      <c r="F56" s="3" t="s">
        <v>13</v>
      </c>
      <c r="G56" s="3">
        <f>SUM(G57)</f>
        <v>0</v>
      </c>
      <c r="H56" s="3" t="s">
        <v>13</v>
      </c>
      <c r="I56" s="3">
        <f>SUM(I57)</f>
        <v>0</v>
      </c>
      <c r="J56" s="4" t="s">
        <v>13</v>
      </c>
    </row>
    <row r="57" spans="1:10" ht="30" x14ac:dyDescent="0.25">
      <c r="A57" s="36">
        <v>37</v>
      </c>
      <c r="B57" s="37" t="s">
        <v>360</v>
      </c>
      <c r="C57" s="37" t="s">
        <v>361</v>
      </c>
      <c r="D57" s="38" t="s">
        <v>1648</v>
      </c>
      <c r="E57" s="52"/>
      <c r="F57" s="52"/>
      <c r="G57" s="52"/>
      <c r="H57" s="52"/>
      <c r="I57" s="52"/>
      <c r="J57" s="53"/>
    </row>
    <row r="58" spans="1:10" ht="15" customHeight="1" x14ac:dyDescent="0.25">
      <c r="A58" s="71" t="s">
        <v>82</v>
      </c>
      <c r="B58" s="72"/>
      <c r="C58" s="72"/>
      <c r="D58" s="72"/>
      <c r="E58" s="3">
        <f>SUM(E59)</f>
        <v>0</v>
      </c>
      <c r="F58" s="3" t="s">
        <v>13</v>
      </c>
      <c r="G58" s="3">
        <f>SUM(G59)</f>
        <v>0</v>
      </c>
      <c r="H58" s="3" t="s">
        <v>13</v>
      </c>
      <c r="I58" s="3">
        <f>SUM(I59)</f>
        <v>0</v>
      </c>
      <c r="J58" s="4" t="s">
        <v>13</v>
      </c>
    </row>
    <row r="59" spans="1:10" ht="30" x14ac:dyDescent="0.25">
      <c r="A59" s="36">
        <v>38</v>
      </c>
      <c r="B59" s="37" t="s">
        <v>83</v>
      </c>
      <c r="C59" s="37" t="s">
        <v>249</v>
      </c>
      <c r="D59" s="38" t="s">
        <v>1071</v>
      </c>
      <c r="E59" s="52"/>
      <c r="F59" s="52"/>
      <c r="G59" s="52"/>
      <c r="H59" s="52"/>
      <c r="I59" s="52"/>
      <c r="J59" s="53"/>
    </row>
    <row r="60" spans="1:10" ht="15" customHeight="1" x14ac:dyDescent="0.25">
      <c r="A60" s="71" t="s">
        <v>108</v>
      </c>
      <c r="B60" s="72"/>
      <c r="C60" s="72"/>
      <c r="D60" s="72"/>
      <c r="E60" s="3">
        <f>SUM(E61:E63)</f>
        <v>413</v>
      </c>
      <c r="F60" s="3" t="s">
        <v>13</v>
      </c>
      <c r="G60" s="3">
        <f>SUM(G61:G63)</f>
        <v>0</v>
      </c>
      <c r="H60" s="3" t="s">
        <v>13</v>
      </c>
      <c r="I60" s="3">
        <f>SUM(I61:I63)</f>
        <v>0</v>
      </c>
      <c r="J60" s="4" t="s">
        <v>13</v>
      </c>
    </row>
    <row r="61" spans="1:10" ht="30" x14ac:dyDescent="0.25">
      <c r="A61" s="36">
        <v>39</v>
      </c>
      <c r="B61" s="37" t="s">
        <v>237</v>
      </c>
      <c r="C61" s="37" t="s">
        <v>238</v>
      </c>
      <c r="D61" s="38" t="s">
        <v>1383</v>
      </c>
      <c r="E61" s="52"/>
      <c r="F61" s="52"/>
      <c r="G61" s="52"/>
      <c r="H61" s="52"/>
      <c r="I61" s="52"/>
      <c r="J61" s="53"/>
    </row>
    <row r="62" spans="1:10" ht="30" x14ac:dyDescent="0.25">
      <c r="A62" s="36">
        <v>40</v>
      </c>
      <c r="B62" s="37" t="s">
        <v>1385</v>
      </c>
      <c r="C62" s="37" t="s">
        <v>1386</v>
      </c>
      <c r="D62" s="38" t="s">
        <v>1387</v>
      </c>
      <c r="E62" s="52">
        <v>240</v>
      </c>
      <c r="F62" s="52">
        <v>340</v>
      </c>
      <c r="G62" s="52"/>
      <c r="H62" s="52"/>
      <c r="I62" s="52"/>
      <c r="J62" s="53"/>
    </row>
    <row r="63" spans="1:10" x14ac:dyDescent="0.25">
      <c r="A63" s="36">
        <v>41</v>
      </c>
      <c r="B63" s="37" t="s">
        <v>239</v>
      </c>
      <c r="C63" s="37" t="s">
        <v>415</v>
      </c>
      <c r="D63" s="38" t="s">
        <v>1384</v>
      </c>
      <c r="E63" s="52">
        <v>173</v>
      </c>
      <c r="F63" s="52">
        <v>270</v>
      </c>
      <c r="G63" s="52"/>
      <c r="H63" s="52"/>
      <c r="I63" s="52"/>
      <c r="J63" s="53"/>
    </row>
    <row r="64" spans="1:10" ht="15" customHeight="1" x14ac:dyDescent="0.25">
      <c r="A64" s="71" t="s">
        <v>109</v>
      </c>
      <c r="B64" s="72"/>
      <c r="C64" s="72"/>
      <c r="D64" s="72"/>
      <c r="E64" s="3">
        <f>SUM(E65)</f>
        <v>39</v>
      </c>
      <c r="F64" s="3" t="s">
        <v>13</v>
      </c>
      <c r="G64" s="3">
        <f>SUM(G65)</f>
        <v>600</v>
      </c>
      <c r="H64" s="3" t="s">
        <v>13</v>
      </c>
      <c r="I64" s="3">
        <f>SUM(I65)</f>
        <v>8</v>
      </c>
      <c r="J64" s="4" t="s">
        <v>13</v>
      </c>
    </row>
    <row r="65" spans="1:10" ht="30" x14ac:dyDescent="0.25">
      <c r="A65" s="36">
        <v>42</v>
      </c>
      <c r="B65" s="37" t="s">
        <v>110</v>
      </c>
      <c r="C65" s="37" t="s">
        <v>111</v>
      </c>
      <c r="D65" s="38" t="s">
        <v>1055</v>
      </c>
      <c r="E65" s="52">
        <v>39</v>
      </c>
      <c r="F65" s="52">
        <v>310</v>
      </c>
      <c r="G65" s="52">
        <v>600</v>
      </c>
      <c r="H65" s="52">
        <v>330</v>
      </c>
      <c r="I65" s="52">
        <v>8</v>
      </c>
      <c r="J65" s="53">
        <v>280</v>
      </c>
    </row>
    <row r="66" spans="1:10" ht="15" customHeight="1" x14ac:dyDescent="0.25">
      <c r="A66" s="71" t="s">
        <v>77</v>
      </c>
      <c r="B66" s="72"/>
      <c r="C66" s="72"/>
      <c r="D66" s="72"/>
      <c r="E66" s="3">
        <f>SUM(E67)</f>
        <v>0</v>
      </c>
      <c r="F66" s="3" t="s">
        <v>13</v>
      </c>
      <c r="G66" s="3">
        <f>SUM(G67)</f>
        <v>0</v>
      </c>
      <c r="H66" s="3" t="s">
        <v>13</v>
      </c>
      <c r="I66" s="3">
        <f>SUM(I67)</f>
        <v>0</v>
      </c>
      <c r="J66" s="4" t="s">
        <v>13</v>
      </c>
    </row>
    <row r="67" spans="1:10" ht="30" x14ac:dyDescent="0.25">
      <c r="A67" s="36">
        <v>43</v>
      </c>
      <c r="B67" s="37" t="s">
        <v>458</v>
      </c>
      <c r="C67" s="37" t="s">
        <v>459</v>
      </c>
      <c r="D67" s="38" t="s">
        <v>1649</v>
      </c>
      <c r="E67" s="52"/>
      <c r="F67" s="52"/>
      <c r="G67" s="52"/>
      <c r="H67" s="52"/>
      <c r="I67" s="52"/>
      <c r="J67" s="53"/>
    </row>
    <row r="68" spans="1:10" ht="15" customHeight="1" x14ac:dyDescent="0.25">
      <c r="A68" s="71" t="s">
        <v>659</v>
      </c>
      <c r="B68" s="72"/>
      <c r="C68" s="72"/>
      <c r="D68" s="72"/>
      <c r="E68" s="3">
        <f>SUM(E69:E72)</f>
        <v>340</v>
      </c>
      <c r="F68" s="3" t="s">
        <v>13</v>
      </c>
      <c r="G68" s="3">
        <f>SUM(G69:G72)</f>
        <v>354</v>
      </c>
      <c r="H68" s="3" t="s">
        <v>13</v>
      </c>
      <c r="I68" s="3">
        <f>SUM(I69:I72)</f>
        <v>0</v>
      </c>
      <c r="J68" s="4" t="s">
        <v>13</v>
      </c>
    </row>
    <row r="69" spans="1:10" ht="30" x14ac:dyDescent="0.25">
      <c r="A69" s="36">
        <v>44</v>
      </c>
      <c r="B69" s="37" t="s">
        <v>660</v>
      </c>
      <c r="C69" s="37" t="s">
        <v>661</v>
      </c>
      <c r="D69" s="38" t="s">
        <v>668</v>
      </c>
      <c r="E69" s="52">
        <v>80</v>
      </c>
      <c r="F69" s="52">
        <v>288</v>
      </c>
      <c r="G69" s="52"/>
      <c r="H69" s="52"/>
      <c r="I69" s="52"/>
      <c r="J69" s="53"/>
    </row>
    <row r="70" spans="1:10" ht="30" x14ac:dyDescent="0.25">
      <c r="A70" s="36">
        <v>45</v>
      </c>
      <c r="B70" s="37" t="s">
        <v>662</v>
      </c>
      <c r="C70" s="37" t="s">
        <v>663</v>
      </c>
      <c r="D70" s="38" t="s">
        <v>669</v>
      </c>
      <c r="E70" s="52">
        <v>125</v>
      </c>
      <c r="F70" s="52">
        <v>288</v>
      </c>
      <c r="G70" s="52"/>
      <c r="H70" s="52"/>
      <c r="I70" s="52"/>
      <c r="J70" s="53"/>
    </row>
    <row r="71" spans="1:10" ht="30" x14ac:dyDescent="0.25">
      <c r="A71" s="36">
        <v>46</v>
      </c>
      <c r="B71" s="37" t="s">
        <v>664</v>
      </c>
      <c r="C71" s="37" t="s">
        <v>665</v>
      </c>
      <c r="D71" s="38" t="s">
        <v>670</v>
      </c>
      <c r="E71" s="52">
        <v>135</v>
      </c>
      <c r="F71" s="52">
        <v>288</v>
      </c>
      <c r="G71" s="52"/>
      <c r="H71" s="52"/>
      <c r="I71" s="52"/>
      <c r="J71" s="53"/>
    </row>
    <row r="72" spans="1:10" ht="30" x14ac:dyDescent="0.25">
      <c r="A72" s="36">
        <v>47</v>
      </c>
      <c r="B72" s="37" t="s">
        <v>666</v>
      </c>
      <c r="C72" s="37" t="s">
        <v>667</v>
      </c>
      <c r="D72" s="38" t="s">
        <v>671</v>
      </c>
      <c r="E72" s="52"/>
      <c r="F72" s="52"/>
      <c r="G72" s="52">
        <v>354</v>
      </c>
      <c r="H72" s="52">
        <v>150</v>
      </c>
      <c r="I72" s="52"/>
      <c r="J72" s="53"/>
    </row>
    <row r="73" spans="1:10" ht="15" customHeight="1" x14ac:dyDescent="0.25">
      <c r="A73" s="71" t="s">
        <v>672</v>
      </c>
      <c r="B73" s="72"/>
      <c r="C73" s="72"/>
      <c r="D73" s="72"/>
      <c r="E73" s="3">
        <f>SUM(E74:E75)</f>
        <v>340</v>
      </c>
      <c r="F73" s="3" t="s">
        <v>13</v>
      </c>
      <c r="G73" s="3">
        <f>SUM(G74:G75)</f>
        <v>180</v>
      </c>
      <c r="H73" s="3" t="s">
        <v>13</v>
      </c>
      <c r="I73" s="3">
        <f>SUM(I74:I75)</f>
        <v>20</v>
      </c>
      <c r="J73" s="4" t="s">
        <v>13</v>
      </c>
    </row>
    <row r="74" spans="1:10" ht="30" x14ac:dyDescent="0.25">
      <c r="A74" s="36">
        <v>48</v>
      </c>
      <c r="B74" s="37" t="s">
        <v>682</v>
      </c>
      <c r="C74" s="37" t="s">
        <v>683</v>
      </c>
      <c r="D74" s="38" t="s">
        <v>684</v>
      </c>
      <c r="E74" s="52">
        <v>310</v>
      </c>
      <c r="F74" s="52">
        <v>300</v>
      </c>
      <c r="G74" s="52">
        <v>110</v>
      </c>
      <c r="H74" s="52">
        <v>280</v>
      </c>
      <c r="I74" s="52">
        <v>10</v>
      </c>
      <c r="J74" s="53">
        <v>380</v>
      </c>
    </row>
    <row r="75" spans="1:10" ht="30" x14ac:dyDescent="0.25">
      <c r="A75" s="36">
        <v>49</v>
      </c>
      <c r="B75" s="37" t="s">
        <v>673</v>
      </c>
      <c r="C75" s="37" t="s">
        <v>674</v>
      </c>
      <c r="D75" s="38" t="s">
        <v>678</v>
      </c>
      <c r="E75" s="52">
        <v>30</v>
      </c>
      <c r="F75" s="52">
        <v>300</v>
      </c>
      <c r="G75" s="52">
        <v>70</v>
      </c>
      <c r="H75" s="52">
        <v>280</v>
      </c>
      <c r="I75" s="52">
        <v>10</v>
      </c>
      <c r="J75" s="53">
        <v>380</v>
      </c>
    </row>
    <row r="76" spans="1:10" ht="15" customHeight="1" x14ac:dyDescent="0.25">
      <c r="A76" s="71" t="s">
        <v>56</v>
      </c>
      <c r="B76" s="72"/>
      <c r="C76" s="72"/>
      <c r="D76" s="72"/>
      <c r="E76" s="3">
        <f>SUM(E77:E83)</f>
        <v>951</v>
      </c>
      <c r="F76" s="3" t="s">
        <v>13</v>
      </c>
      <c r="G76" s="3">
        <f>SUM(G77:G83)</f>
        <v>0</v>
      </c>
      <c r="H76" s="3" t="s">
        <v>13</v>
      </c>
      <c r="I76" s="3">
        <f>SUM(I77:I83)</f>
        <v>0</v>
      </c>
      <c r="J76" s="4" t="s">
        <v>13</v>
      </c>
    </row>
    <row r="77" spans="1:10" ht="30" x14ac:dyDescent="0.25">
      <c r="A77" s="36">
        <v>50</v>
      </c>
      <c r="B77" s="37" t="s">
        <v>155</v>
      </c>
      <c r="C77" s="37" t="s">
        <v>271</v>
      </c>
      <c r="D77" s="38" t="s">
        <v>859</v>
      </c>
      <c r="E77" s="52">
        <v>100</v>
      </c>
      <c r="F77" s="52">
        <v>265</v>
      </c>
      <c r="G77" s="52"/>
      <c r="H77" s="52"/>
      <c r="I77" s="52"/>
      <c r="J77" s="53"/>
    </row>
    <row r="78" spans="1:10" ht="30" x14ac:dyDescent="0.25">
      <c r="A78" s="36">
        <v>51</v>
      </c>
      <c r="B78" s="37" t="s">
        <v>272</v>
      </c>
      <c r="C78" s="37" t="s">
        <v>271</v>
      </c>
      <c r="D78" s="38" t="s">
        <v>859</v>
      </c>
      <c r="E78" s="52">
        <v>160</v>
      </c>
      <c r="F78" s="52">
        <v>265</v>
      </c>
      <c r="G78" s="52"/>
      <c r="H78" s="52"/>
      <c r="I78" s="52"/>
      <c r="J78" s="53"/>
    </row>
    <row r="79" spans="1:10" ht="30" x14ac:dyDescent="0.25">
      <c r="A79" s="36">
        <v>52</v>
      </c>
      <c r="B79" s="37" t="s">
        <v>861</v>
      </c>
      <c r="C79" s="37" t="s">
        <v>273</v>
      </c>
      <c r="D79" s="38" t="s">
        <v>860</v>
      </c>
      <c r="E79" s="52">
        <v>150</v>
      </c>
      <c r="F79" s="52">
        <v>265</v>
      </c>
      <c r="G79" s="52"/>
      <c r="H79" s="52"/>
      <c r="I79" s="52"/>
      <c r="J79" s="53"/>
    </row>
    <row r="80" spans="1:10" ht="30" x14ac:dyDescent="0.25">
      <c r="A80" s="36">
        <v>53</v>
      </c>
      <c r="B80" s="37" t="s">
        <v>862</v>
      </c>
      <c r="C80" s="37" t="s">
        <v>863</v>
      </c>
      <c r="D80" s="38" t="s">
        <v>864</v>
      </c>
      <c r="E80" s="52">
        <v>176</v>
      </c>
      <c r="F80" s="52">
        <v>275</v>
      </c>
      <c r="G80" s="52"/>
      <c r="H80" s="52"/>
      <c r="I80" s="52"/>
      <c r="J80" s="53"/>
    </row>
    <row r="81" spans="1:10" ht="30" x14ac:dyDescent="0.25">
      <c r="A81" s="36">
        <v>54</v>
      </c>
      <c r="B81" s="37" t="s">
        <v>330</v>
      </c>
      <c r="C81" s="37" t="s">
        <v>273</v>
      </c>
      <c r="D81" s="38" t="s">
        <v>860</v>
      </c>
      <c r="E81" s="52">
        <v>65</v>
      </c>
      <c r="F81" s="52">
        <v>265</v>
      </c>
      <c r="G81" s="52"/>
      <c r="H81" s="52"/>
      <c r="I81" s="52"/>
      <c r="J81" s="53"/>
    </row>
    <row r="82" spans="1:10" ht="30" x14ac:dyDescent="0.25">
      <c r="A82" s="36">
        <v>55</v>
      </c>
      <c r="B82" s="37" t="s">
        <v>865</v>
      </c>
      <c r="C82" s="37" t="s">
        <v>866</v>
      </c>
      <c r="D82" s="38" t="s">
        <v>869</v>
      </c>
      <c r="E82" s="52">
        <v>100</v>
      </c>
      <c r="F82" s="52">
        <v>250</v>
      </c>
      <c r="G82" s="52"/>
      <c r="H82" s="52"/>
      <c r="I82" s="52"/>
      <c r="J82" s="53"/>
    </row>
    <row r="83" spans="1:10" ht="30" x14ac:dyDescent="0.25">
      <c r="A83" s="36">
        <v>56</v>
      </c>
      <c r="B83" s="37" t="s">
        <v>867</v>
      </c>
      <c r="C83" s="37" t="s">
        <v>868</v>
      </c>
      <c r="D83" s="38" t="s">
        <v>870</v>
      </c>
      <c r="E83" s="52">
        <v>200</v>
      </c>
      <c r="F83" s="52" t="s">
        <v>17</v>
      </c>
      <c r="G83" s="52"/>
      <c r="H83" s="52"/>
      <c r="I83" s="52"/>
      <c r="J83" s="53"/>
    </row>
    <row r="84" spans="1:10" ht="15" customHeight="1" x14ac:dyDescent="0.25">
      <c r="A84" s="71" t="s">
        <v>885</v>
      </c>
      <c r="B84" s="72"/>
      <c r="C84" s="72"/>
      <c r="D84" s="72"/>
      <c r="E84" s="3">
        <f>SUM(E85:E101)</f>
        <v>377</v>
      </c>
      <c r="F84" s="3" t="s">
        <v>13</v>
      </c>
      <c r="G84" s="3">
        <f>SUM(G85:G101)</f>
        <v>150</v>
      </c>
      <c r="H84" s="3" t="s">
        <v>13</v>
      </c>
      <c r="I84" s="3">
        <f>SUM(I85:I101)</f>
        <v>46</v>
      </c>
      <c r="J84" s="4" t="s">
        <v>13</v>
      </c>
    </row>
    <row r="85" spans="1:10" ht="30" x14ac:dyDescent="0.25">
      <c r="A85" s="36">
        <v>57</v>
      </c>
      <c r="B85" s="37" t="s">
        <v>886</v>
      </c>
      <c r="C85" s="37" t="s">
        <v>887</v>
      </c>
      <c r="D85" s="38" t="s">
        <v>916</v>
      </c>
      <c r="E85" s="52"/>
      <c r="F85" s="52"/>
      <c r="G85" s="52">
        <v>30</v>
      </c>
      <c r="H85" s="52" t="s">
        <v>17</v>
      </c>
      <c r="I85" s="52">
        <v>3</v>
      </c>
      <c r="J85" s="53" t="s">
        <v>17</v>
      </c>
    </row>
    <row r="86" spans="1:10" ht="30" x14ac:dyDescent="0.25">
      <c r="A86" s="36">
        <v>58</v>
      </c>
      <c r="B86" s="37" t="s">
        <v>888</v>
      </c>
      <c r="C86" s="37" t="s">
        <v>889</v>
      </c>
      <c r="D86" s="38" t="s">
        <v>917</v>
      </c>
      <c r="E86" s="52">
        <v>30</v>
      </c>
      <c r="F86" s="52" t="s">
        <v>17</v>
      </c>
      <c r="G86" s="52"/>
      <c r="H86" s="52"/>
      <c r="I86" s="52"/>
      <c r="J86" s="53"/>
    </row>
    <row r="87" spans="1:10" ht="30" x14ac:dyDescent="0.25">
      <c r="A87" s="36">
        <v>59</v>
      </c>
      <c r="B87" s="37" t="s">
        <v>890</v>
      </c>
      <c r="C87" s="37" t="s">
        <v>891</v>
      </c>
      <c r="D87" s="38" t="s">
        <v>918</v>
      </c>
      <c r="E87" s="52">
        <v>30</v>
      </c>
      <c r="F87" s="52" t="s">
        <v>17</v>
      </c>
      <c r="G87" s="52"/>
      <c r="H87" s="52"/>
      <c r="I87" s="52">
        <v>2</v>
      </c>
      <c r="J87" s="53" t="s">
        <v>17</v>
      </c>
    </row>
    <row r="88" spans="1:10" ht="30" x14ac:dyDescent="0.25">
      <c r="A88" s="36">
        <v>60</v>
      </c>
      <c r="B88" s="37" t="s">
        <v>892</v>
      </c>
      <c r="C88" s="37" t="s">
        <v>893</v>
      </c>
      <c r="D88" s="38" t="s">
        <v>919</v>
      </c>
      <c r="E88" s="52">
        <v>29</v>
      </c>
      <c r="F88" s="52" t="s">
        <v>17</v>
      </c>
      <c r="G88" s="52"/>
      <c r="H88" s="52"/>
      <c r="I88" s="52">
        <v>2</v>
      </c>
      <c r="J88" s="53" t="s">
        <v>17</v>
      </c>
    </row>
    <row r="89" spans="1:10" ht="30" x14ac:dyDescent="0.25">
      <c r="A89" s="36">
        <v>61</v>
      </c>
      <c r="B89" s="37" t="s">
        <v>894</v>
      </c>
      <c r="C89" s="37" t="s">
        <v>895</v>
      </c>
      <c r="D89" s="38" t="s">
        <v>920</v>
      </c>
      <c r="E89" s="52">
        <v>5</v>
      </c>
      <c r="F89" s="52" t="s">
        <v>17</v>
      </c>
      <c r="G89" s="52">
        <v>10</v>
      </c>
      <c r="H89" s="52" t="s">
        <v>17</v>
      </c>
      <c r="I89" s="52">
        <v>6</v>
      </c>
      <c r="J89" s="53" t="s">
        <v>17</v>
      </c>
    </row>
    <row r="90" spans="1:10" ht="30" x14ac:dyDescent="0.25">
      <c r="A90" s="36">
        <v>62</v>
      </c>
      <c r="B90" s="37" t="s">
        <v>896</v>
      </c>
      <c r="C90" s="37" t="s">
        <v>897</v>
      </c>
      <c r="D90" s="38" t="s">
        <v>921</v>
      </c>
      <c r="E90" s="52">
        <v>30</v>
      </c>
      <c r="F90" s="52" t="s">
        <v>17</v>
      </c>
      <c r="G90" s="52"/>
      <c r="H90" s="52"/>
      <c r="I90" s="52">
        <v>4</v>
      </c>
      <c r="J90" s="53" t="s">
        <v>17</v>
      </c>
    </row>
    <row r="91" spans="1:10" ht="30" x14ac:dyDescent="0.25">
      <c r="A91" s="36">
        <v>63</v>
      </c>
      <c r="B91" s="37" t="s">
        <v>898</v>
      </c>
      <c r="C91" s="37" t="s">
        <v>899</v>
      </c>
      <c r="D91" s="38" t="s">
        <v>922</v>
      </c>
      <c r="E91" s="52">
        <v>31</v>
      </c>
      <c r="F91" s="52" t="s">
        <v>17</v>
      </c>
      <c r="G91" s="52"/>
      <c r="H91" s="52"/>
      <c r="I91" s="52">
        <v>2</v>
      </c>
      <c r="J91" s="53" t="s">
        <v>17</v>
      </c>
    </row>
    <row r="92" spans="1:10" ht="30" x14ac:dyDescent="0.25">
      <c r="A92" s="36">
        <v>64</v>
      </c>
      <c r="B92" s="37" t="s">
        <v>900</v>
      </c>
      <c r="C92" s="37" t="s">
        <v>901</v>
      </c>
      <c r="D92" s="38" t="s">
        <v>923</v>
      </c>
      <c r="E92" s="52"/>
      <c r="F92" s="52"/>
      <c r="G92" s="52"/>
      <c r="H92" s="52"/>
      <c r="I92" s="52">
        <v>20</v>
      </c>
      <c r="J92" s="53" t="s">
        <v>17</v>
      </c>
    </row>
    <row r="93" spans="1:10" ht="30" x14ac:dyDescent="0.25">
      <c r="A93" s="36">
        <v>65</v>
      </c>
      <c r="B93" s="37" t="s">
        <v>902</v>
      </c>
      <c r="C93" s="37" t="s">
        <v>903</v>
      </c>
      <c r="D93" s="38" t="s">
        <v>924</v>
      </c>
      <c r="E93" s="52"/>
      <c r="F93" s="52"/>
      <c r="G93" s="52">
        <v>35</v>
      </c>
      <c r="H93" s="52" t="s">
        <v>17</v>
      </c>
      <c r="I93" s="52"/>
      <c r="J93" s="53"/>
    </row>
    <row r="94" spans="1:10" ht="30" x14ac:dyDescent="0.25">
      <c r="A94" s="36">
        <v>66</v>
      </c>
      <c r="B94" s="37" t="s">
        <v>904</v>
      </c>
      <c r="C94" s="37" t="s">
        <v>905</v>
      </c>
      <c r="D94" s="38" t="s">
        <v>925</v>
      </c>
      <c r="E94" s="52">
        <v>25</v>
      </c>
      <c r="F94" s="52" t="s">
        <v>17</v>
      </c>
      <c r="G94" s="52"/>
      <c r="H94" s="52"/>
      <c r="I94" s="52"/>
      <c r="J94" s="53"/>
    </row>
    <row r="95" spans="1:10" ht="30" x14ac:dyDescent="0.25">
      <c r="A95" s="36">
        <v>67</v>
      </c>
      <c r="B95" s="37" t="s">
        <v>906</v>
      </c>
      <c r="C95" s="37" t="s">
        <v>907</v>
      </c>
      <c r="D95" s="38" t="s">
        <v>926</v>
      </c>
      <c r="E95" s="52"/>
      <c r="F95" s="52"/>
      <c r="G95" s="52">
        <v>25</v>
      </c>
      <c r="H95" s="52" t="s">
        <v>17</v>
      </c>
      <c r="I95" s="52"/>
      <c r="J95" s="53"/>
    </row>
    <row r="96" spans="1:10" ht="30" x14ac:dyDescent="0.25">
      <c r="A96" s="36">
        <v>68</v>
      </c>
      <c r="B96" s="37" t="s">
        <v>908</v>
      </c>
      <c r="C96" s="37" t="s">
        <v>909</v>
      </c>
      <c r="D96" s="38" t="s">
        <v>927</v>
      </c>
      <c r="E96" s="52">
        <v>48</v>
      </c>
      <c r="F96" s="52" t="s">
        <v>17</v>
      </c>
      <c r="G96" s="52"/>
      <c r="H96" s="52"/>
      <c r="I96" s="52"/>
      <c r="J96" s="53"/>
    </row>
    <row r="97" spans="1:10" ht="30" x14ac:dyDescent="0.25">
      <c r="A97" s="36">
        <v>69</v>
      </c>
      <c r="B97" s="37" t="s">
        <v>910</v>
      </c>
      <c r="C97" s="37" t="s">
        <v>911</v>
      </c>
      <c r="D97" s="38" t="s">
        <v>928</v>
      </c>
      <c r="E97" s="52">
        <v>17</v>
      </c>
      <c r="F97" s="52" t="s">
        <v>17</v>
      </c>
      <c r="G97" s="52">
        <v>20</v>
      </c>
      <c r="H97" s="52" t="s">
        <v>17</v>
      </c>
      <c r="I97" s="52">
        <v>2</v>
      </c>
      <c r="J97" s="53" t="s">
        <v>17</v>
      </c>
    </row>
    <row r="98" spans="1:10" ht="30" x14ac:dyDescent="0.25">
      <c r="A98" s="36">
        <v>70</v>
      </c>
      <c r="B98" s="37" t="s">
        <v>912</v>
      </c>
      <c r="C98" s="37" t="s">
        <v>913</v>
      </c>
      <c r="D98" s="38" t="s">
        <v>929</v>
      </c>
      <c r="E98" s="52">
        <v>38</v>
      </c>
      <c r="F98" s="52" t="s">
        <v>17</v>
      </c>
      <c r="G98" s="52"/>
      <c r="H98" s="52"/>
      <c r="I98" s="52"/>
      <c r="J98" s="53"/>
    </row>
    <row r="99" spans="1:10" ht="30" x14ac:dyDescent="0.25">
      <c r="A99" s="36">
        <v>71</v>
      </c>
      <c r="B99" s="37" t="s">
        <v>914</v>
      </c>
      <c r="C99" s="37" t="s">
        <v>915</v>
      </c>
      <c r="D99" s="38" t="s">
        <v>930</v>
      </c>
      <c r="E99" s="52"/>
      <c r="F99" s="52"/>
      <c r="G99" s="52">
        <v>30</v>
      </c>
      <c r="H99" s="52" t="s">
        <v>17</v>
      </c>
      <c r="I99" s="52">
        <v>5</v>
      </c>
      <c r="J99" s="53" t="s">
        <v>17</v>
      </c>
    </row>
    <row r="100" spans="1:10" ht="30" x14ac:dyDescent="0.25">
      <c r="A100" s="36">
        <v>72</v>
      </c>
      <c r="B100" s="37" t="s">
        <v>931</v>
      </c>
      <c r="C100" s="37" t="s">
        <v>932</v>
      </c>
      <c r="D100" s="38" t="s">
        <v>935</v>
      </c>
      <c r="E100" s="52">
        <v>64</v>
      </c>
      <c r="F100" s="52" t="s">
        <v>17</v>
      </c>
      <c r="G100" s="52"/>
      <c r="H100" s="52"/>
      <c r="I100" s="52"/>
      <c r="J100" s="53"/>
    </row>
    <row r="101" spans="1:10" ht="30" x14ac:dyDescent="0.25">
      <c r="A101" s="36">
        <v>73</v>
      </c>
      <c r="B101" s="37" t="s">
        <v>933</v>
      </c>
      <c r="C101" s="37" t="s">
        <v>934</v>
      </c>
      <c r="D101" s="38" t="s">
        <v>936</v>
      </c>
      <c r="E101" s="52">
        <v>30</v>
      </c>
      <c r="F101" s="52" t="s">
        <v>17</v>
      </c>
      <c r="G101" s="52"/>
      <c r="H101" s="52"/>
      <c r="I101" s="52"/>
      <c r="J101" s="53"/>
    </row>
    <row r="102" spans="1:10" ht="15" customHeight="1" x14ac:dyDescent="0.25">
      <c r="A102" s="71" t="s">
        <v>1090</v>
      </c>
      <c r="B102" s="72"/>
      <c r="C102" s="72"/>
      <c r="D102" s="72"/>
      <c r="E102" s="3">
        <f>SUM(E103:E105)</f>
        <v>160</v>
      </c>
      <c r="F102" s="3" t="s">
        <v>13</v>
      </c>
      <c r="G102" s="3">
        <f>SUM(G103:G105)</f>
        <v>100</v>
      </c>
      <c r="H102" s="3" t="s">
        <v>13</v>
      </c>
      <c r="I102" s="3">
        <f>SUM(I103:I105)</f>
        <v>0</v>
      </c>
      <c r="J102" s="4" t="s">
        <v>13</v>
      </c>
    </row>
    <row r="103" spans="1:10" ht="30" customHeight="1" x14ac:dyDescent="0.25">
      <c r="A103" s="36">
        <v>74</v>
      </c>
      <c r="B103" s="37" t="s">
        <v>1106</v>
      </c>
      <c r="C103" s="37" t="s">
        <v>1107</v>
      </c>
      <c r="D103" s="38" t="s">
        <v>1112</v>
      </c>
      <c r="E103" s="52">
        <v>100</v>
      </c>
      <c r="F103" s="52">
        <v>280</v>
      </c>
      <c r="G103" s="52">
        <v>70</v>
      </c>
      <c r="H103" s="52">
        <v>255</v>
      </c>
      <c r="I103" s="52"/>
      <c r="J103" s="53"/>
    </row>
    <row r="104" spans="1:10" ht="30" customHeight="1" x14ac:dyDescent="0.25">
      <c r="A104" s="36">
        <v>75</v>
      </c>
      <c r="B104" s="37" t="s">
        <v>1108</v>
      </c>
      <c r="C104" s="37" t="s">
        <v>1109</v>
      </c>
      <c r="D104" s="38" t="s">
        <v>1113</v>
      </c>
      <c r="E104" s="52">
        <v>30</v>
      </c>
      <c r="F104" s="52">
        <v>300</v>
      </c>
      <c r="G104" s="52">
        <v>30</v>
      </c>
      <c r="H104" s="52">
        <v>255</v>
      </c>
      <c r="I104" s="52"/>
      <c r="J104" s="53"/>
    </row>
    <row r="105" spans="1:10" ht="30" customHeight="1" x14ac:dyDescent="0.25">
      <c r="A105" s="36">
        <v>76</v>
      </c>
      <c r="B105" s="37" t="s">
        <v>1110</v>
      </c>
      <c r="C105" s="37" t="s">
        <v>1111</v>
      </c>
      <c r="D105" s="38" t="s">
        <v>1114</v>
      </c>
      <c r="E105" s="52">
        <v>30</v>
      </c>
      <c r="F105" s="52">
        <v>280</v>
      </c>
      <c r="G105" s="52"/>
      <c r="H105" s="52"/>
      <c r="I105" s="52"/>
      <c r="J105" s="53"/>
    </row>
    <row r="106" spans="1:10" ht="15" customHeight="1" x14ac:dyDescent="0.25">
      <c r="A106" s="71" t="s">
        <v>1229</v>
      </c>
      <c r="B106" s="72"/>
      <c r="C106" s="72"/>
      <c r="D106" s="72"/>
      <c r="E106" s="3">
        <f>SUM(E107:E108)</f>
        <v>35</v>
      </c>
      <c r="F106" s="3" t="s">
        <v>13</v>
      </c>
      <c r="G106" s="3">
        <f>SUM(G107:G108)</f>
        <v>41</v>
      </c>
      <c r="H106" s="3" t="s">
        <v>13</v>
      </c>
      <c r="I106" s="3">
        <f>SUM(I107:I108)</f>
        <v>0</v>
      </c>
      <c r="J106" s="4" t="s">
        <v>13</v>
      </c>
    </row>
    <row r="107" spans="1:10" ht="30" x14ac:dyDescent="0.25">
      <c r="A107" s="36">
        <v>77</v>
      </c>
      <c r="B107" s="37" t="s">
        <v>1233</v>
      </c>
      <c r="C107" s="37" t="s">
        <v>1234</v>
      </c>
      <c r="D107" s="38" t="s">
        <v>1235</v>
      </c>
      <c r="E107" s="52">
        <v>25</v>
      </c>
      <c r="F107" s="52">
        <v>385</v>
      </c>
      <c r="G107" s="52">
        <v>34</v>
      </c>
      <c r="H107" s="52">
        <v>375</v>
      </c>
      <c r="I107" s="52">
        <v>0</v>
      </c>
      <c r="J107" s="53">
        <v>0</v>
      </c>
    </row>
    <row r="108" spans="1:10" ht="30" x14ac:dyDescent="0.25">
      <c r="A108" s="36">
        <v>78</v>
      </c>
      <c r="B108" s="37" t="s">
        <v>1230</v>
      </c>
      <c r="C108" s="37" t="s">
        <v>1231</v>
      </c>
      <c r="D108" s="38" t="s">
        <v>1232</v>
      </c>
      <c r="E108" s="52">
        <v>10</v>
      </c>
      <c r="F108" s="52">
        <v>385</v>
      </c>
      <c r="G108" s="52">
        <v>7</v>
      </c>
      <c r="H108" s="52">
        <v>375</v>
      </c>
      <c r="I108" s="52">
        <v>0</v>
      </c>
      <c r="J108" s="53">
        <v>0</v>
      </c>
    </row>
    <row r="109" spans="1:10" ht="15" customHeight="1" x14ac:dyDescent="0.25">
      <c r="A109" s="71" t="s">
        <v>392</v>
      </c>
      <c r="B109" s="72"/>
      <c r="C109" s="72"/>
      <c r="D109" s="72"/>
      <c r="E109" s="3">
        <f>SUM(E110)</f>
        <v>100</v>
      </c>
      <c r="F109" s="3" t="s">
        <v>13</v>
      </c>
      <c r="G109" s="3">
        <f>SUM(G110)</f>
        <v>0</v>
      </c>
      <c r="H109" s="3" t="s">
        <v>13</v>
      </c>
      <c r="I109" s="3">
        <f>SUM(I110)</f>
        <v>0</v>
      </c>
      <c r="J109" s="4"/>
    </row>
    <row r="110" spans="1:10" ht="30" x14ac:dyDescent="0.25">
      <c r="A110" s="36">
        <v>79</v>
      </c>
      <c r="B110" s="37" t="s">
        <v>1321</v>
      </c>
      <c r="C110" s="37" t="s">
        <v>1322</v>
      </c>
      <c r="D110" s="38" t="s">
        <v>1323</v>
      </c>
      <c r="E110" s="52">
        <v>100</v>
      </c>
      <c r="F110" s="52">
        <v>318</v>
      </c>
      <c r="G110" s="52"/>
      <c r="H110" s="52"/>
      <c r="I110" s="52"/>
      <c r="J110" s="53"/>
    </row>
    <row r="111" spans="1:10" ht="15" customHeight="1" x14ac:dyDescent="0.25">
      <c r="A111" s="71" t="s">
        <v>1354</v>
      </c>
      <c r="B111" s="72"/>
      <c r="C111" s="72"/>
      <c r="D111" s="72"/>
      <c r="E111" s="3">
        <f>SUM(E112)</f>
        <v>0</v>
      </c>
      <c r="F111" s="3" t="s">
        <v>13</v>
      </c>
      <c r="G111" s="3">
        <f>SUM(G112)</f>
        <v>0</v>
      </c>
      <c r="H111" s="3" t="s">
        <v>13</v>
      </c>
      <c r="I111" s="3">
        <f>SUM(I112)</f>
        <v>10</v>
      </c>
      <c r="J111" s="4" t="s">
        <v>13</v>
      </c>
    </row>
    <row r="112" spans="1:10" ht="30" x14ac:dyDescent="0.25">
      <c r="A112" s="36">
        <v>80</v>
      </c>
      <c r="B112" s="37" t="s">
        <v>1358</v>
      </c>
      <c r="C112" s="37" t="s">
        <v>1359</v>
      </c>
      <c r="D112" s="38" t="s">
        <v>1360</v>
      </c>
      <c r="E112" s="52"/>
      <c r="F112" s="52"/>
      <c r="G112" s="52"/>
      <c r="H112" s="52"/>
      <c r="I112" s="52">
        <v>10</v>
      </c>
      <c r="J112" s="53">
        <v>160</v>
      </c>
    </row>
    <row r="113" spans="1:10" ht="15" customHeight="1" x14ac:dyDescent="0.25">
      <c r="A113" s="71" t="s">
        <v>68</v>
      </c>
      <c r="B113" s="72"/>
      <c r="C113" s="72"/>
      <c r="D113" s="72"/>
      <c r="E113" s="3">
        <f>SUM(E114:E115)</f>
        <v>194</v>
      </c>
      <c r="F113" s="3" t="s">
        <v>13</v>
      </c>
      <c r="G113" s="3">
        <f>SUM(G114:G115)</f>
        <v>10</v>
      </c>
      <c r="H113" s="3" t="s">
        <v>13</v>
      </c>
      <c r="I113" s="3">
        <f>SUM(I114:I115)</f>
        <v>0</v>
      </c>
      <c r="J113" s="4" t="s">
        <v>13</v>
      </c>
    </row>
    <row r="114" spans="1:10" ht="30" x14ac:dyDescent="0.25">
      <c r="A114" s="36">
        <v>81</v>
      </c>
      <c r="B114" s="37" t="s">
        <v>1365</v>
      </c>
      <c r="C114" s="37" t="s">
        <v>1366</v>
      </c>
      <c r="D114" s="38" t="s">
        <v>1367</v>
      </c>
      <c r="E114" s="52"/>
      <c r="F114" s="52"/>
      <c r="G114" s="52">
        <v>10</v>
      </c>
      <c r="H114" s="52">
        <v>230</v>
      </c>
      <c r="I114" s="52"/>
      <c r="J114" s="53"/>
    </row>
    <row r="115" spans="1:10" x14ac:dyDescent="0.25">
      <c r="A115" s="36">
        <v>82</v>
      </c>
      <c r="B115" s="37" t="s">
        <v>160</v>
      </c>
      <c r="C115" s="37" t="s">
        <v>1376</v>
      </c>
      <c r="D115" s="38" t="s">
        <v>1377</v>
      </c>
      <c r="E115" s="52">
        <v>194</v>
      </c>
      <c r="F115" s="52">
        <v>170</v>
      </c>
      <c r="G115" s="52"/>
      <c r="H115" s="52"/>
      <c r="I115" s="52"/>
      <c r="J115" s="53"/>
    </row>
    <row r="116" spans="1:10" x14ac:dyDescent="0.25">
      <c r="A116" s="71" t="s">
        <v>1712</v>
      </c>
      <c r="B116" s="72"/>
      <c r="C116" s="72"/>
      <c r="D116" s="72"/>
      <c r="E116" s="3">
        <f>E117</f>
        <v>0</v>
      </c>
      <c r="F116" s="3" t="s">
        <v>13</v>
      </c>
      <c r="G116" s="3">
        <f>G117</f>
        <v>50</v>
      </c>
      <c r="H116" s="3" t="s">
        <v>13</v>
      </c>
      <c r="I116" s="3">
        <f>I117</f>
        <v>70</v>
      </c>
      <c r="J116" s="4" t="s">
        <v>13</v>
      </c>
    </row>
    <row r="117" spans="1:10" ht="30" customHeight="1" x14ac:dyDescent="0.25">
      <c r="A117" s="62">
        <v>83</v>
      </c>
      <c r="B117" s="63" t="s">
        <v>1713</v>
      </c>
      <c r="C117" s="63"/>
      <c r="D117" s="63"/>
      <c r="E117" s="64"/>
      <c r="F117" s="64"/>
      <c r="G117" s="64">
        <v>50</v>
      </c>
      <c r="H117" s="64">
        <v>280</v>
      </c>
      <c r="I117" s="64">
        <v>70</v>
      </c>
      <c r="J117" s="65">
        <v>200</v>
      </c>
    </row>
    <row r="118" spans="1:10" x14ac:dyDescent="0.25">
      <c r="A118" s="71" t="s">
        <v>76</v>
      </c>
      <c r="B118" s="72"/>
      <c r="C118" s="72"/>
      <c r="D118" s="72"/>
      <c r="E118" s="3">
        <f>SUM(E119)</f>
        <v>63</v>
      </c>
      <c r="F118" s="3" t="s">
        <v>13</v>
      </c>
      <c r="G118" s="3">
        <f>SUM(G119)</f>
        <v>0</v>
      </c>
      <c r="H118" s="3" t="s">
        <v>13</v>
      </c>
      <c r="I118" s="3">
        <f>SUM(I119)</f>
        <v>0</v>
      </c>
      <c r="J118" s="4"/>
    </row>
    <row r="119" spans="1:10" ht="30" customHeight="1" x14ac:dyDescent="0.25">
      <c r="A119" s="62">
        <v>84</v>
      </c>
      <c r="B119" s="63" t="s">
        <v>1722</v>
      </c>
      <c r="C119" s="63" t="s">
        <v>1723</v>
      </c>
      <c r="D119" s="38" t="s">
        <v>1725</v>
      </c>
      <c r="E119" s="64">
        <v>63</v>
      </c>
      <c r="F119" s="64" t="s">
        <v>1724</v>
      </c>
      <c r="G119" s="64"/>
      <c r="H119" s="64"/>
      <c r="I119" s="64"/>
      <c r="J119" s="65"/>
    </row>
    <row r="120" spans="1:10" x14ac:dyDescent="0.25">
      <c r="A120" s="71" t="s">
        <v>1731</v>
      </c>
      <c r="B120" s="72"/>
      <c r="C120" s="72"/>
      <c r="D120" s="72"/>
      <c r="E120" s="3">
        <f>SUM(E121)</f>
        <v>15</v>
      </c>
      <c r="F120" s="3" t="s">
        <v>13</v>
      </c>
      <c r="G120" s="3">
        <f>SUM(G121)</f>
        <v>0</v>
      </c>
      <c r="H120" s="3" t="s">
        <v>13</v>
      </c>
      <c r="I120" s="3">
        <f>SUM(I121)</f>
        <v>0</v>
      </c>
      <c r="J120" s="4"/>
    </row>
    <row r="121" spans="1:10" ht="30" customHeight="1" thickBot="1" x14ac:dyDescent="0.3">
      <c r="A121" s="58">
        <v>85</v>
      </c>
      <c r="B121" s="59" t="s">
        <v>1732</v>
      </c>
      <c r="C121" s="59" t="s">
        <v>1733</v>
      </c>
      <c r="D121" s="42" t="s">
        <v>1734</v>
      </c>
      <c r="E121" s="60">
        <v>15</v>
      </c>
      <c r="F121" s="60">
        <v>250</v>
      </c>
      <c r="G121" s="60"/>
      <c r="H121" s="60"/>
      <c r="I121" s="60"/>
      <c r="J121" s="61"/>
    </row>
  </sheetData>
  <mergeCells count="42">
    <mergeCell ref="A118:D118"/>
    <mergeCell ref="A19:D19"/>
    <mergeCell ref="A22:D22"/>
    <mergeCell ref="A24:D24"/>
    <mergeCell ref="A32:D32"/>
    <mergeCell ref="A102:D102"/>
    <mergeCell ref="A84:D84"/>
    <mergeCell ref="A106:D106"/>
    <mergeCell ref="A73:D73"/>
    <mergeCell ref="A1:J1"/>
    <mergeCell ref="A2:J2"/>
    <mergeCell ref="A3:A5"/>
    <mergeCell ref="B3:D3"/>
    <mergeCell ref="E3:J3"/>
    <mergeCell ref="B4:B5"/>
    <mergeCell ref="C4:C5"/>
    <mergeCell ref="D4:D5"/>
    <mergeCell ref="E4:F4"/>
    <mergeCell ref="G4:H4"/>
    <mergeCell ref="I4:J4"/>
    <mergeCell ref="A11:D11"/>
    <mergeCell ref="A17:D17"/>
    <mergeCell ref="A45:D45"/>
    <mergeCell ref="A48:D48"/>
    <mergeCell ref="A15:D15"/>
    <mergeCell ref="A39:D39"/>
    <mergeCell ref="A120:D120"/>
    <mergeCell ref="A7:D7"/>
    <mergeCell ref="A6:D6"/>
    <mergeCell ref="A116:D116"/>
    <mergeCell ref="A76:D76"/>
    <mergeCell ref="A52:D52"/>
    <mergeCell ref="A56:D56"/>
    <mergeCell ref="A54:D54"/>
    <mergeCell ref="A68:D68"/>
    <mergeCell ref="A66:D66"/>
    <mergeCell ref="A60:D60"/>
    <mergeCell ref="A64:D64"/>
    <mergeCell ref="A113:D113"/>
    <mergeCell ref="A111:D111"/>
    <mergeCell ref="A109:D109"/>
    <mergeCell ref="A58:D5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"/>
  <sheetViews>
    <sheetView workbookViewId="0">
      <selection sqref="A1:J1"/>
    </sheetView>
  </sheetViews>
  <sheetFormatPr defaultRowHeight="15" x14ac:dyDescent="0.25"/>
  <cols>
    <col min="1" max="1" width="8.42578125" customWidth="1"/>
    <col min="2" max="2" width="20.5703125" customWidth="1"/>
    <col min="3" max="3" width="16.7109375" customWidth="1"/>
    <col min="4" max="4" width="17.140625" customWidth="1"/>
    <col min="6" max="6" width="13.5703125" customWidth="1"/>
    <col min="8" max="8" width="11.140625" customWidth="1"/>
    <col min="9" max="9" width="10.28515625" customWidth="1"/>
    <col min="10" max="10" width="12" customWidth="1"/>
  </cols>
  <sheetData>
    <row r="1" spans="1:72" ht="50.25" customHeight="1" x14ac:dyDescent="0.25">
      <c r="A1" s="73" t="s">
        <v>618</v>
      </c>
      <c r="B1" s="73"/>
      <c r="C1" s="73"/>
      <c r="D1" s="73"/>
      <c r="E1" s="73"/>
      <c r="F1" s="73"/>
      <c r="G1" s="73"/>
      <c r="H1" s="73"/>
      <c r="I1" s="73"/>
      <c r="J1" s="73"/>
    </row>
    <row r="2" spans="1:72" ht="19.5" thickBot="1" x14ac:dyDescent="0.35">
      <c r="A2" s="108" t="s">
        <v>342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72" ht="15" customHeight="1" x14ac:dyDescent="0.25">
      <c r="A3" s="90" t="s">
        <v>1</v>
      </c>
      <c r="B3" s="93" t="s">
        <v>2</v>
      </c>
      <c r="C3" s="95"/>
      <c r="D3" s="96"/>
      <c r="E3" s="94" t="s">
        <v>3</v>
      </c>
      <c r="F3" s="95"/>
      <c r="G3" s="95"/>
      <c r="H3" s="95"/>
      <c r="I3" s="95"/>
      <c r="J3" s="96"/>
    </row>
    <row r="4" spans="1:72" ht="15" customHeight="1" x14ac:dyDescent="0.25">
      <c r="A4" s="91"/>
      <c r="B4" s="97" t="s">
        <v>4</v>
      </c>
      <c r="C4" s="97" t="s">
        <v>5</v>
      </c>
      <c r="D4" s="107" t="s">
        <v>6</v>
      </c>
      <c r="E4" s="101" t="s">
        <v>7</v>
      </c>
      <c r="F4" s="85"/>
      <c r="G4" s="86" t="s">
        <v>8</v>
      </c>
      <c r="H4" s="85"/>
      <c r="I4" s="86" t="s">
        <v>9</v>
      </c>
      <c r="J4" s="87"/>
    </row>
    <row r="5" spans="1:72" ht="45.75" customHeight="1" thickBot="1" x14ac:dyDescent="0.3">
      <c r="A5" s="92"/>
      <c r="B5" s="98"/>
      <c r="C5" s="98"/>
      <c r="D5" s="109"/>
      <c r="E5" s="6" t="s">
        <v>10</v>
      </c>
      <c r="F5" s="7" t="s">
        <v>11</v>
      </c>
      <c r="G5" s="7" t="s">
        <v>10</v>
      </c>
      <c r="H5" s="7" t="s">
        <v>11</v>
      </c>
      <c r="I5" s="7" t="s">
        <v>10</v>
      </c>
      <c r="J5" s="8" t="s">
        <v>11</v>
      </c>
    </row>
    <row r="6" spans="1:72" x14ac:dyDescent="0.25">
      <c r="A6" s="88" t="s">
        <v>12</v>
      </c>
      <c r="B6" s="89"/>
      <c r="C6" s="89"/>
      <c r="D6" s="89"/>
      <c r="E6" s="1">
        <f>E7</f>
        <v>0</v>
      </c>
      <c r="F6" s="1" t="s">
        <v>13</v>
      </c>
      <c r="G6" s="1">
        <f>G7</f>
        <v>0</v>
      </c>
      <c r="H6" s="1" t="s">
        <v>13</v>
      </c>
      <c r="I6" s="1">
        <f>I7</f>
        <v>0</v>
      </c>
      <c r="J6" s="2" t="s">
        <v>13</v>
      </c>
    </row>
    <row r="7" spans="1:72" s="35" customFormat="1" x14ac:dyDescent="0.25">
      <c r="A7" s="71" t="s">
        <v>61</v>
      </c>
      <c r="B7" s="72"/>
      <c r="C7" s="72"/>
      <c r="D7" s="72"/>
      <c r="E7" s="3">
        <f>SUM(E8)</f>
        <v>0</v>
      </c>
      <c r="F7" s="3" t="s">
        <v>13</v>
      </c>
      <c r="G7" s="3">
        <f>SUM(G8)</f>
        <v>0</v>
      </c>
      <c r="H7" s="3" t="s">
        <v>13</v>
      </c>
      <c r="I7" s="3">
        <f>SUM(I8)</f>
        <v>0</v>
      </c>
      <c r="J7" s="4" t="s">
        <v>13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</row>
    <row r="8" spans="1:72" s="29" customFormat="1" ht="31.5" customHeight="1" thickBot="1" x14ac:dyDescent="0.3">
      <c r="A8" s="40">
        <v>1</v>
      </c>
      <c r="B8" s="41" t="s">
        <v>287</v>
      </c>
      <c r="C8" s="41" t="s">
        <v>1650</v>
      </c>
      <c r="D8" s="42" t="s">
        <v>1651</v>
      </c>
      <c r="E8" s="56"/>
      <c r="F8" s="56"/>
      <c r="G8" s="56"/>
      <c r="H8" s="56"/>
      <c r="I8" s="56"/>
      <c r="J8" s="5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</row>
    <row r="9" spans="1:72" s="10" customFormat="1" x14ac:dyDescent="0.25"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</row>
  </sheetData>
  <mergeCells count="13">
    <mergeCell ref="A7:D7"/>
    <mergeCell ref="I4:J4"/>
    <mergeCell ref="A6:D6"/>
    <mergeCell ref="A1:J1"/>
    <mergeCell ref="A2:J2"/>
    <mergeCell ref="A3:A5"/>
    <mergeCell ref="B3:D3"/>
    <mergeCell ref="E3:J3"/>
    <mergeCell ref="B4:B5"/>
    <mergeCell ref="C4:C5"/>
    <mergeCell ref="D4:D5"/>
    <mergeCell ref="E4:F4"/>
    <mergeCell ref="G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"/>
  <sheetViews>
    <sheetView workbookViewId="0">
      <selection sqref="A1:J1"/>
    </sheetView>
  </sheetViews>
  <sheetFormatPr defaultRowHeight="15" x14ac:dyDescent="0.25"/>
  <cols>
    <col min="1" max="1" width="6.85546875" bestFit="1" customWidth="1"/>
    <col min="2" max="2" width="31.85546875" bestFit="1" customWidth="1"/>
    <col min="3" max="3" width="19.140625" bestFit="1" customWidth="1"/>
    <col min="4" max="4" width="15" bestFit="1" customWidth="1"/>
    <col min="5" max="5" width="6.140625" bestFit="1" customWidth="1"/>
    <col min="6" max="6" width="11.5703125" bestFit="1" customWidth="1"/>
    <col min="7" max="7" width="6.140625" bestFit="1" customWidth="1"/>
    <col min="8" max="8" width="8.42578125" bestFit="1" customWidth="1"/>
    <col min="9" max="9" width="6.140625" bestFit="1" customWidth="1"/>
    <col min="10" max="10" width="8.42578125" bestFit="1" customWidth="1"/>
  </cols>
  <sheetData>
    <row r="1" spans="1:59" ht="40.5" customHeight="1" x14ac:dyDescent="0.25">
      <c r="A1" s="73" t="s">
        <v>468</v>
      </c>
      <c r="B1" s="73"/>
      <c r="C1" s="73"/>
      <c r="D1" s="73"/>
      <c r="E1" s="73"/>
      <c r="F1" s="73"/>
      <c r="G1" s="73"/>
      <c r="H1" s="73"/>
      <c r="I1" s="73"/>
      <c r="J1" s="73"/>
    </row>
    <row r="2" spans="1:59" ht="19.5" thickBot="1" x14ac:dyDescent="0.35">
      <c r="A2" s="102" t="s">
        <v>206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59" x14ac:dyDescent="0.25">
      <c r="A3" s="75" t="s">
        <v>1</v>
      </c>
      <c r="B3" s="78" t="s">
        <v>2</v>
      </c>
      <c r="C3" s="78"/>
      <c r="D3" s="93"/>
      <c r="E3" s="75" t="s">
        <v>3</v>
      </c>
      <c r="F3" s="78"/>
      <c r="G3" s="78"/>
      <c r="H3" s="78"/>
      <c r="I3" s="78"/>
      <c r="J3" s="79"/>
    </row>
    <row r="4" spans="1:59" x14ac:dyDescent="0.25">
      <c r="A4" s="76"/>
      <c r="B4" s="81" t="s">
        <v>4</v>
      </c>
      <c r="C4" s="81" t="s">
        <v>5</v>
      </c>
      <c r="D4" s="86" t="s">
        <v>6</v>
      </c>
      <c r="E4" s="76" t="s">
        <v>7</v>
      </c>
      <c r="F4" s="81"/>
      <c r="G4" s="81" t="s">
        <v>8</v>
      </c>
      <c r="H4" s="81"/>
      <c r="I4" s="81" t="s">
        <v>9</v>
      </c>
      <c r="J4" s="83"/>
    </row>
    <row r="5" spans="1:59" ht="90.75" thickBot="1" x14ac:dyDescent="0.3">
      <c r="A5" s="106"/>
      <c r="B5" s="97"/>
      <c r="C5" s="97"/>
      <c r="D5" s="99"/>
      <c r="E5" s="6" t="s">
        <v>10</v>
      </c>
      <c r="F5" s="7" t="s">
        <v>11</v>
      </c>
      <c r="G5" s="7" t="s">
        <v>10</v>
      </c>
      <c r="H5" s="7" t="s">
        <v>11</v>
      </c>
      <c r="I5" s="7" t="s">
        <v>10</v>
      </c>
      <c r="J5" s="8" t="s">
        <v>11</v>
      </c>
    </row>
    <row r="6" spans="1:59" x14ac:dyDescent="0.25">
      <c r="A6" s="88" t="s">
        <v>12</v>
      </c>
      <c r="B6" s="89"/>
      <c r="C6" s="89"/>
      <c r="D6" s="89"/>
      <c r="E6" s="1">
        <f>E7</f>
        <v>17</v>
      </c>
      <c r="F6" s="1" t="s">
        <v>13</v>
      </c>
      <c r="G6" s="1">
        <f>G7</f>
        <v>0</v>
      </c>
      <c r="H6" s="1" t="s">
        <v>13</v>
      </c>
      <c r="I6" s="1">
        <f>I7</f>
        <v>0</v>
      </c>
      <c r="J6" s="2" t="s">
        <v>13</v>
      </c>
    </row>
    <row r="7" spans="1:59" s="33" customFormat="1" x14ac:dyDescent="0.25">
      <c r="A7" s="71" t="s">
        <v>73</v>
      </c>
      <c r="B7" s="72"/>
      <c r="C7" s="72"/>
      <c r="D7" s="72"/>
      <c r="E7" s="3">
        <f>E8</f>
        <v>17</v>
      </c>
      <c r="F7" s="3" t="s">
        <v>13</v>
      </c>
      <c r="G7" s="3">
        <f>G8</f>
        <v>0</v>
      </c>
      <c r="H7" s="3" t="s">
        <v>13</v>
      </c>
      <c r="I7" s="3">
        <f>I8</f>
        <v>0</v>
      </c>
      <c r="J7" s="4" t="s">
        <v>13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s="32" customFormat="1" ht="30.75" thickBot="1" x14ac:dyDescent="0.3">
      <c r="A8" s="40">
        <v>1</v>
      </c>
      <c r="B8" s="41" t="s">
        <v>207</v>
      </c>
      <c r="C8" s="41" t="s">
        <v>208</v>
      </c>
      <c r="D8" s="42" t="s">
        <v>716</v>
      </c>
      <c r="E8" s="56">
        <v>17</v>
      </c>
      <c r="F8" s="56" t="s">
        <v>17</v>
      </c>
      <c r="G8" s="56"/>
      <c r="H8" s="56"/>
      <c r="I8" s="56"/>
      <c r="J8" s="5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</sheetData>
  <mergeCells count="13">
    <mergeCell ref="I4:J4"/>
    <mergeCell ref="A6:D6"/>
    <mergeCell ref="A7:D7"/>
    <mergeCell ref="A1:J1"/>
    <mergeCell ref="A2:J2"/>
    <mergeCell ref="A3:A5"/>
    <mergeCell ref="B3:D3"/>
    <mergeCell ref="E3:J3"/>
    <mergeCell ref="B4:B5"/>
    <mergeCell ref="C4:C5"/>
    <mergeCell ref="D4:D5"/>
    <mergeCell ref="E4:F4"/>
    <mergeCell ref="G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J1"/>
    </sheetView>
  </sheetViews>
  <sheetFormatPr defaultRowHeight="15" x14ac:dyDescent="0.25"/>
  <cols>
    <col min="1" max="1" width="6.85546875" bestFit="1" customWidth="1"/>
    <col min="2" max="2" width="31.85546875" bestFit="1" customWidth="1"/>
    <col min="3" max="3" width="19.140625" bestFit="1" customWidth="1"/>
    <col min="4" max="4" width="15" bestFit="1" customWidth="1"/>
    <col min="5" max="5" width="6.140625" bestFit="1" customWidth="1"/>
    <col min="6" max="6" width="11.5703125" bestFit="1" customWidth="1"/>
    <col min="7" max="7" width="6.140625" bestFit="1" customWidth="1"/>
    <col min="8" max="8" width="11.5703125" bestFit="1" customWidth="1"/>
    <col min="9" max="9" width="6.140625" bestFit="1" customWidth="1"/>
    <col min="10" max="10" width="11.5703125" bestFit="1" customWidth="1"/>
  </cols>
  <sheetData>
    <row r="1" spans="1:10" ht="38.25" customHeight="1" x14ac:dyDescent="0.25">
      <c r="A1" s="73" t="s">
        <v>468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1.75" thickBot="1" x14ac:dyDescent="0.4">
      <c r="A2" s="74" t="s">
        <v>136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x14ac:dyDescent="0.25">
      <c r="A3" s="90" t="s">
        <v>1</v>
      </c>
      <c r="B3" s="78" t="s">
        <v>2</v>
      </c>
      <c r="C3" s="78"/>
      <c r="D3" s="93"/>
      <c r="E3" s="94" t="s">
        <v>3</v>
      </c>
      <c r="F3" s="95"/>
      <c r="G3" s="95"/>
      <c r="H3" s="95"/>
      <c r="I3" s="95"/>
      <c r="J3" s="96"/>
    </row>
    <row r="4" spans="1:10" x14ac:dyDescent="0.25">
      <c r="A4" s="91"/>
      <c r="B4" s="97" t="s">
        <v>4</v>
      </c>
      <c r="C4" s="97" t="s">
        <v>5</v>
      </c>
      <c r="D4" s="99" t="s">
        <v>6</v>
      </c>
      <c r="E4" s="101" t="s">
        <v>7</v>
      </c>
      <c r="F4" s="85"/>
      <c r="G4" s="86" t="s">
        <v>8</v>
      </c>
      <c r="H4" s="85"/>
      <c r="I4" s="86" t="s">
        <v>9</v>
      </c>
      <c r="J4" s="87"/>
    </row>
    <row r="5" spans="1:10" ht="45.75" thickBot="1" x14ac:dyDescent="0.3">
      <c r="A5" s="91"/>
      <c r="B5" s="103"/>
      <c r="C5" s="103"/>
      <c r="D5" s="104"/>
      <c r="E5" s="17" t="s">
        <v>10</v>
      </c>
      <c r="F5" s="18" t="s">
        <v>11</v>
      </c>
      <c r="G5" s="18" t="s">
        <v>10</v>
      </c>
      <c r="H5" s="18" t="s">
        <v>11</v>
      </c>
      <c r="I5" s="18" t="s">
        <v>10</v>
      </c>
      <c r="J5" s="19" t="s">
        <v>11</v>
      </c>
    </row>
    <row r="6" spans="1:10" x14ac:dyDescent="0.25">
      <c r="A6" s="88" t="s">
        <v>12</v>
      </c>
      <c r="B6" s="89"/>
      <c r="C6" s="89"/>
      <c r="D6" s="89"/>
      <c r="E6" s="1">
        <f>E7+E9+E17+E23+E15+E25+E29</f>
        <v>526</v>
      </c>
      <c r="F6" s="1" t="s">
        <v>13</v>
      </c>
      <c r="G6" s="1">
        <f>G7+G9+G17+G23+G15+G25+G29</f>
        <v>625</v>
      </c>
      <c r="H6" s="1" t="s">
        <v>13</v>
      </c>
      <c r="I6" s="1">
        <f>I7+I9+I17+I23+I15+I25+I29</f>
        <v>165</v>
      </c>
      <c r="J6" s="2" t="s">
        <v>13</v>
      </c>
    </row>
    <row r="7" spans="1:10" s="9" customFormat="1" x14ac:dyDescent="0.25">
      <c r="A7" s="71" t="s">
        <v>24</v>
      </c>
      <c r="B7" s="72"/>
      <c r="C7" s="72"/>
      <c r="D7" s="72"/>
      <c r="E7" s="3">
        <f>E8</f>
        <v>0</v>
      </c>
      <c r="F7" s="3" t="s">
        <v>13</v>
      </c>
      <c r="G7" s="3">
        <f>G8</f>
        <v>0</v>
      </c>
      <c r="H7" s="3" t="s">
        <v>13</v>
      </c>
      <c r="I7" s="3">
        <f>I8</f>
        <v>10</v>
      </c>
      <c r="J7" s="4" t="s">
        <v>13</v>
      </c>
    </row>
    <row r="8" spans="1:10" s="34" customFormat="1" ht="45" x14ac:dyDescent="0.25">
      <c r="A8" s="36">
        <v>1</v>
      </c>
      <c r="B8" s="37" t="s">
        <v>280</v>
      </c>
      <c r="C8" s="37" t="s">
        <v>1652</v>
      </c>
      <c r="D8" s="38" t="s">
        <v>1653</v>
      </c>
      <c r="E8" s="52"/>
      <c r="F8" s="52"/>
      <c r="G8" s="52"/>
      <c r="H8" s="52"/>
      <c r="I8" s="52">
        <v>10</v>
      </c>
      <c r="J8" s="53">
        <v>250</v>
      </c>
    </row>
    <row r="9" spans="1:10" s="9" customFormat="1" x14ac:dyDescent="0.25">
      <c r="A9" s="71" t="s">
        <v>137</v>
      </c>
      <c r="B9" s="72"/>
      <c r="C9" s="72"/>
      <c r="D9" s="72"/>
      <c r="E9" s="3">
        <f>SUM(E10:E14)</f>
        <v>340</v>
      </c>
      <c r="F9" s="3" t="s">
        <v>13</v>
      </c>
      <c r="G9" s="3">
        <f>SUM(G10:G14)</f>
        <v>0</v>
      </c>
      <c r="H9" s="3" t="s">
        <v>13</v>
      </c>
      <c r="I9" s="3">
        <f>SUM(I10:I14)</f>
        <v>20</v>
      </c>
      <c r="J9" s="4" t="s">
        <v>13</v>
      </c>
    </row>
    <row r="10" spans="1:10" s="34" customFormat="1" ht="30" x14ac:dyDescent="0.25">
      <c r="A10" s="36">
        <v>2</v>
      </c>
      <c r="B10" s="37" t="s">
        <v>138</v>
      </c>
      <c r="C10" s="37" t="s">
        <v>244</v>
      </c>
      <c r="D10" s="38" t="s">
        <v>517</v>
      </c>
      <c r="E10" s="52">
        <v>110</v>
      </c>
      <c r="F10" s="52">
        <v>300</v>
      </c>
      <c r="G10" s="52"/>
      <c r="H10" s="52"/>
      <c r="I10" s="52">
        <v>20</v>
      </c>
      <c r="J10" s="53">
        <v>200</v>
      </c>
    </row>
    <row r="11" spans="1:10" s="34" customFormat="1" ht="30" x14ac:dyDescent="0.25">
      <c r="A11" s="36">
        <v>3</v>
      </c>
      <c r="B11" s="37" t="s">
        <v>518</v>
      </c>
      <c r="C11" s="37" t="s">
        <v>519</v>
      </c>
      <c r="D11" s="38" t="s">
        <v>524</v>
      </c>
      <c r="E11" s="52">
        <v>100</v>
      </c>
      <c r="F11" s="52">
        <v>300</v>
      </c>
      <c r="G11" s="52"/>
      <c r="H11" s="52"/>
      <c r="I11" s="52"/>
      <c r="J11" s="53"/>
    </row>
    <row r="12" spans="1:10" s="34" customFormat="1" ht="30" x14ac:dyDescent="0.25">
      <c r="A12" s="36">
        <v>4</v>
      </c>
      <c r="B12" s="37" t="s">
        <v>520</v>
      </c>
      <c r="C12" s="37" t="s">
        <v>521</v>
      </c>
      <c r="D12" s="38" t="s">
        <v>525</v>
      </c>
      <c r="E12" s="52">
        <v>70</v>
      </c>
      <c r="F12" s="52">
        <v>280</v>
      </c>
      <c r="G12" s="52"/>
      <c r="H12" s="52"/>
      <c r="I12" s="52"/>
      <c r="J12" s="53"/>
    </row>
    <row r="13" spans="1:10" s="34" customFormat="1" ht="30" x14ac:dyDescent="0.25">
      <c r="A13" s="36">
        <v>5</v>
      </c>
      <c r="B13" s="37" t="s">
        <v>522</v>
      </c>
      <c r="C13" s="37" t="s">
        <v>523</v>
      </c>
      <c r="D13" s="38" t="s">
        <v>526</v>
      </c>
      <c r="E13" s="52">
        <v>60</v>
      </c>
      <c r="F13" s="52">
        <v>280</v>
      </c>
      <c r="G13" s="52"/>
      <c r="H13" s="52"/>
      <c r="I13" s="52"/>
      <c r="J13" s="53"/>
    </row>
    <row r="14" spans="1:10" s="34" customFormat="1" ht="30" x14ac:dyDescent="0.25">
      <c r="A14" s="36">
        <v>6</v>
      </c>
      <c r="B14" s="37" t="s">
        <v>246</v>
      </c>
      <c r="C14" s="37" t="s">
        <v>245</v>
      </c>
      <c r="D14" s="38" t="s">
        <v>265</v>
      </c>
      <c r="E14" s="52"/>
      <c r="F14" s="52"/>
      <c r="G14" s="52"/>
      <c r="H14" s="52"/>
      <c r="I14" s="52"/>
      <c r="J14" s="53"/>
    </row>
    <row r="15" spans="1:10" s="9" customFormat="1" x14ac:dyDescent="0.25">
      <c r="A15" s="71" t="s">
        <v>816</v>
      </c>
      <c r="B15" s="72"/>
      <c r="C15" s="72"/>
      <c r="D15" s="72"/>
      <c r="E15" s="3">
        <f>E16</f>
        <v>60</v>
      </c>
      <c r="F15" s="3" t="s">
        <v>13</v>
      </c>
      <c r="G15" s="3">
        <f>G16</f>
        <v>0</v>
      </c>
      <c r="H15" s="3" t="s">
        <v>13</v>
      </c>
      <c r="I15" s="3">
        <f>I16</f>
        <v>0</v>
      </c>
      <c r="J15" s="4" t="s">
        <v>13</v>
      </c>
    </row>
    <row r="16" spans="1:10" s="34" customFormat="1" ht="30" x14ac:dyDescent="0.25">
      <c r="A16" s="36">
        <v>7</v>
      </c>
      <c r="B16" s="37" t="s">
        <v>828</v>
      </c>
      <c r="C16" s="37" t="s">
        <v>829</v>
      </c>
      <c r="D16" s="38" t="s">
        <v>830</v>
      </c>
      <c r="E16" s="52">
        <v>60</v>
      </c>
      <c r="F16" s="52">
        <v>250</v>
      </c>
      <c r="G16" s="52"/>
      <c r="H16" s="52"/>
      <c r="I16" s="52"/>
      <c r="J16" s="53"/>
    </row>
    <row r="17" spans="1:10" s="9" customFormat="1" x14ac:dyDescent="0.25">
      <c r="A17" s="71" t="s">
        <v>90</v>
      </c>
      <c r="B17" s="72"/>
      <c r="C17" s="72"/>
      <c r="D17" s="72"/>
      <c r="E17" s="3">
        <f>SUM(E18:E22)</f>
        <v>0</v>
      </c>
      <c r="F17" s="3" t="s">
        <v>13</v>
      </c>
      <c r="G17" s="3">
        <f>SUM(G18:G22)</f>
        <v>455</v>
      </c>
      <c r="H17" s="3" t="s">
        <v>13</v>
      </c>
      <c r="I17" s="3">
        <f>SUM(I18:I22)</f>
        <v>85</v>
      </c>
      <c r="J17" s="4" t="s">
        <v>13</v>
      </c>
    </row>
    <row r="18" spans="1:10" s="34" customFormat="1" ht="30" x14ac:dyDescent="0.25">
      <c r="A18" s="36">
        <v>8</v>
      </c>
      <c r="B18" s="37" t="s">
        <v>139</v>
      </c>
      <c r="C18" s="37" t="s">
        <v>254</v>
      </c>
      <c r="D18" s="38" t="s">
        <v>780</v>
      </c>
      <c r="E18" s="52"/>
      <c r="F18" s="52"/>
      <c r="G18" s="52">
        <v>80</v>
      </c>
      <c r="H18" s="52">
        <v>250</v>
      </c>
      <c r="I18" s="52">
        <v>25</v>
      </c>
      <c r="J18" s="53">
        <v>240</v>
      </c>
    </row>
    <row r="19" spans="1:10" s="34" customFormat="1" ht="30" x14ac:dyDescent="0.25">
      <c r="A19" s="36">
        <v>9</v>
      </c>
      <c r="B19" s="37" t="s">
        <v>140</v>
      </c>
      <c r="C19" s="37" t="s">
        <v>141</v>
      </c>
      <c r="D19" s="38" t="s">
        <v>781</v>
      </c>
      <c r="E19" s="52"/>
      <c r="F19" s="52"/>
      <c r="G19" s="52">
        <v>100</v>
      </c>
      <c r="H19" s="52">
        <v>250</v>
      </c>
      <c r="I19" s="52">
        <v>10</v>
      </c>
      <c r="J19" s="53">
        <v>220</v>
      </c>
    </row>
    <row r="20" spans="1:10" s="34" customFormat="1" ht="30" x14ac:dyDescent="0.25">
      <c r="A20" s="36">
        <v>10</v>
      </c>
      <c r="B20" s="37" t="s">
        <v>782</v>
      </c>
      <c r="C20" s="37" t="s">
        <v>783</v>
      </c>
      <c r="D20" s="38" t="s">
        <v>786</v>
      </c>
      <c r="E20" s="52"/>
      <c r="F20" s="52"/>
      <c r="G20" s="52"/>
      <c r="H20" s="52"/>
      <c r="I20" s="52">
        <v>20</v>
      </c>
      <c r="J20" s="53">
        <v>240</v>
      </c>
    </row>
    <row r="21" spans="1:10" s="34" customFormat="1" ht="45" x14ac:dyDescent="0.25">
      <c r="A21" s="36">
        <v>11</v>
      </c>
      <c r="B21" s="37" t="s">
        <v>784</v>
      </c>
      <c r="C21" s="37" t="s">
        <v>787</v>
      </c>
      <c r="D21" s="38" t="s">
        <v>788</v>
      </c>
      <c r="E21" s="52"/>
      <c r="F21" s="52"/>
      <c r="G21" s="52">
        <v>200</v>
      </c>
      <c r="H21" s="52">
        <v>240</v>
      </c>
      <c r="I21" s="52">
        <v>20</v>
      </c>
      <c r="J21" s="53">
        <v>200</v>
      </c>
    </row>
    <row r="22" spans="1:10" s="34" customFormat="1" ht="30" x14ac:dyDescent="0.25">
      <c r="A22" s="36">
        <v>12</v>
      </c>
      <c r="B22" s="37" t="s">
        <v>785</v>
      </c>
      <c r="C22" s="37" t="s">
        <v>789</v>
      </c>
      <c r="D22" s="38" t="s">
        <v>790</v>
      </c>
      <c r="E22" s="52"/>
      <c r="F22" s="52"/>
      <c r="G22" s="52">
        <v>75</v>
      </c>
      <c r="H22" s="52">
        <v>240</v>
      </c>
      <c r="I22" s="52">
        <v>10</v>
      </c>
      <c r="J22" s="53">
        <v>240</v>
      </c>
    </row>
    <row r="23" spans="1:10" s="9" customFormat="1" x14ac:dyDescent="0.25">
      <c r="A23" s="71" t="s">
        <v>371</v>
      </c>
      <c r="B23" s="72"/>
      <c r="C23" s="72"/>
      <c r="D23" s="72"/>
      <c r="E23" s="3">
        <f>E24</f>
        <v>0</v>
      </c>
      <c r="F23" s="3" t="s">
        <v>13</v>
      </c>
      <c r="G23" s="3">
        <f>G24</f>
        <v>120</v>
      </c>
      <c r="H23" s="3" t="s">
        <v>13</v>
      </c>
      <c r="I23" s="3">
        <f>I24</f>
        <v>20</v>
      </c>
      <c r="J23" s="4" t="s">
        <v>13</v>
      </c>
    </row>
    <row r="24" spans="1:10" s="34" customFormat="1" ht="30" x14ac:dyDescent="0.25">
      <c r="A24" s="36">
        <v>13</v>
      </c>
      <c r="B24" s="37" t="s">
        <v>372</v>
      </c>
      <c r="C24" s="37" t="s">
        <v>373</v>
      </c>
      <c r="D24" s="38" t="s">
        <v>739</v>
      </c>
      <c r="E24" s="52"/>
      <c r="F24" s="52"/>
      <c r="G24" s="52">
        <v>120</v>
      </c>
      <c r="H24" s="52">
        <v>200</v>
      </c>
      <c r="I24" s="52">
        <v>20</v>
      </c>
      <c r="J24" s="53">
        <v>200</v>
      </c>
    </row>
    <row r="25" spans="1:10" s="9" customFormat="1" x14ac:dyDescent="0.25">
      <c r="A25" s="71" t="s">
        <v>392</v>
      </c>
      <c r="B25" s="72"/>
      <c r="C25" s="72"/>
      <c r="D25" s="72"/>
      <c r="E25" s="3">
        <f>SUM(E26:E28)</f>
        <v>51</v>
      </c>
      <c r="F25" s="3" t="s">
        <v>13</v>
      </c>
      <c r="G25" s="3">
        <f>SUM(G26:G28)</f>
        <v>0</v>
      </c>
      <c r="H25" s="3" t="s">
        <v>13</v>
      </c>
      <c r="I25" s="3">
        <f>SUM(I26:I28)</f>
        <v>0</v>
      </c>
      <c r="J25" s="4" t="s">
        <v>13</v>
      </c>
    </row>
    <row r="26" spans="1:10" s="34" customFormat="1" ht="30" x14ac:dyDescent="0.25">
      <c r="A26" s="36">
        <v>14</v>
      </c>
      <c r="B26" s="37" t="s">
        <v>393</v>
      </c>
      <c r="C26" s="37" t="s">
        <v>394</v>
      </c>
      <c r="D26" s="38" t="s">
        <v>1320</v>
      </c>
      <c r="E26" s="52"/>
      <c r="F26" s="52"/>
      <c r="G26" s="52"/>
      <c r="H26" s="52"/>
      <c r="I26" s="52"/>
      <c r="J26" s="53"/>
    </row>
    <row r="27" spans="1:10" s="34" customFormat="1" ht="30" x14ac:dyDescent="0.25">
      <c r="A27" s="36">
        <v>15</v>
      </c>
      <c r="B27" s="37" t="s">
        <v>1315</v>
      </c>
      <c r="C27" s="37" t="s">
        <v>1316</v>
      </c>
      <c r="D27" s="38" t="s">
        <v>1361</v>
      </c>
      <c r="E27" s="52">
        <v>20</v>
      </c>
      <c r="F27" s="52">
        <v>250</v>
      </c>
      <c r="G27" s="52"/>
      <c r="H27" s="52"/>
      <c r="I27" s="52"/>
      <c r="J27" s="53"/>
    </row>
    <row r="28" spans="1:10" s="34" customFormat="1" ht="45" x14ac:dyDescent="0.25">
      <c r="A28" s="36">
        <v>16</v>
      </c>
      <c r="B28" s="37" t="s">
        <v>1317</v>
      </c>
      <c r="C28" s="37" t="s">
        <v>1318</v>
      </c>
      <c r="D28" s="38" t="s">
        <v>1319</v>
      </c>
      <c r="E28" s="52">
        <v>31</v>
      </c>
      <c r="F28" s="52">
        <v>250</v>
      </c>
      <c r="G28" s="52"/>
      <c r="H28" s="52"/>
      <c r="I28" s="52"/>
      <c r="J28" s="53"/>
    </row>
    <row r="29" spans="1:10" x14ac:dyDescent="0.25">
      <c r="A29" s="71" t="s">
        <v>1712</v>
      </c>
      <c r="B29" s="72"/>
      <c r="C29" s="72"/>
      <c r="D29" s="72"/>
      <c r="E29" s="3">
        <f>SUM(E30:E31)</f>
        <v>75</v>
      </c>
      <c r="F29" s="3" t="s">
        <v>13</v>
      </c>
      <c r="G29" s="3">
        <f>SUM(G30:G31)</f>
        <v>50</v>
      </c>
      <c r="H29" s="3" t="s">
        <v>13</v>
      </c>
      <c r="I29" s="3">
        <f>SUM(I30:I31)</f>
        <v>30</v>
      </c>
      <c r="J29" s="4" t="s">
        <v>13</v>
      </c>
    </row>
    <row r="30" spans="1:10" x14ac:dyDescent="0.25">
      <c r="A30" s="36">
        <v>17</v>
      </c>
      <c r="B30" s="37" t="s">
        <v>1716</v>
      </c>
      <c r="C30" s="37"/>
      <c r="D30" s="38"/>
      <c r="E30" s="52">
        <v>25</v>
      </c>
      <c r="F30" s="52">
        <v>230</v>
      </c>
      <c r="G30" s="52"/>
      <c r="H30" s="52"/>
      <c r="I30" s="52">
        <v>30</v>
      </c>
      <c r="J30" s="53">
        <v>160</v>
      </c>
    </row>
    <row r="31" spans="1:10" ht="15.75" thickBot="1" x14ac:dyDescent="0.3">
      <c r="A31" s="40">
        <v>18</v>
      </c>
      <c r="B31" s="41" t="s">
        <v>1717</v>
      </c>
      <c r="C31" s="41"/>
      <c r="D31" s="42"/>
      <c r="E31" s="56">
        <v>50</v>
      </c>
      <c r="F31" s="56">
        <v>220</v>
      </c>
      <c r="G31" s="56">
        <v>50</v>
      </c>
      <c r="H31" s="56">
        <v>260</v>
      </c>
      <c r="I31" s="56"/>
      <c r="J31" s="57"/>
    </row>
  </sheetData>
  <mergeCells count="19">
    <mergeCell ref="A7:D7"/>
    <mergeCell ref="A25:D25"/>
    <mergeCell ref="A23:D23"/>
    <mergeCell ref="A9:D9"/>
    <mergeCell ref="A17:D17"/>
    <mergeCell ref="A15:D15"/>
    <mergeCell ref="A29:D29"/>
    <mergeCell ref="A1:J1"/>
    <mergeCell ref="A2:J2"/>
    <mergeCell ref="A3:A5"/>
    <mergeCell ref="B3:D3"/>
    <mergeCell ref="E3:J3"/>
    <mergeCell ref="B4:B5"/>
    <mergeCell ref="C4:C5"/>
    <mergeCell ref="D4:D5"/>
    <mergeCell ref="E4:F4"/>
    <mergeCell ref="G4:H4"/>
    <mergeCell ref="I4:J4"/>
    <mergeCell ref="A6:D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sqref="A1:J1"/>
    </sheetView>
  </sheetViews>
  <sheetFormatPr defaultRowHeight="15" x14ac:dyDescent="0.25"/>
  <cols>
    <col min="1" max="1" width="6.85546875" bestFit="1" customWidth="1"/>
    <col min="2" max="2" width="31.85546875" bestFit="1" customWidth="1"/>
    <col min="3" max="3" width="19.140625" bestFit="1" customWidth="1"/>
    <col min="4" max="4" width="15" bestFit="1" customWidth="1"/>
    <col min="5" max="5" width="6.140625" bestFit="1" customWidth="1"/>
    <col min="6" max="6" width="11.5703125" bestFit="1" customWidth="1"/>
    <col min="7" max="7" width="6.140625" bestFit="1" customWidth="1"/>
    <col min="8" max="8" width="8.42578125" bestFit="1" customWidth="1"/>
    <col min="9" max="9" width="6.140625" bestFit="1" customWidth="1"/>
    <col min="10" max="10" width="8.42578125" bestFit="1" customWidth="1"/>
  </cols>
  <sheetData>
    <row r="1" spans="1:10" ht="40.5" customHeight="1" x14ac:dyDescent="0.25">
      <c r="A1" s="73" t="s">
        <v>619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9.5" thickBot="1" x14ac:dyDescent="0.35">
      <c r="A2" s="102" t="s">
        <v>112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x14ac:dyDescent="0.25">
      <c r="A3" s="75" t="s">
        <v>1</v>
      </c>
      <c r="B3" s="78" t="s">
        <v>2</v>
      </c>
      <c r="C3" s="78"/>
      <c r="D3" s="93"/>
      <c r="E3" s="75" t="s">
        <v>3</v>
      </c>
      <c r="F3" s="78"/>
      <c r="G3" s="78"/>
      <c r="H3" s="78"/>
      <c r="I3" s="78"/>
      <c r="J3" s="79"/>
    </row>
    <row r="4" spans="1:10" x14ac:dyDescent="0.25">
      <c r="A4" s="76"/>
      <c r="B4" s="81" t="s">
        <v>4</v>
      </c>
      <c r="C4" s="81" t="s">
        <v>5</v>
      </c>
      <c r="D4" s="86" t="s">
        <v>6</v>
      </c>
      <c r="E4" s="76" t="s">
        <v>7</v>
      </c>
      <c r="F4" s="81"/>
      <c r="G4" s="81" t="s">
        <v>8</v>
      </c>
      <c r="H4" s="81"/>
      <c r="I4" s="81" t="s">
        <v>9</v>
      </c>
      <c r="J4" s="83"/>
    </row>
    <row r="5" spans="1:10" ht="90.75" thickBot="1" x14ac:dyDescent="0.3">
      <c r="A5" s="106"/>
      <c r="B5" s="97"/>
      <c r="C5" s="97"/>
      <c r="D5" s="99"/>
      <c r="E5" s="6" t="s">
        <v>10</v>
      </c>
      <c r="F5" s="7" t="s">
        <v>11</v>
      </c>
      <c r="G5" s="7" t="s">
        <v>10</v>
      </c>
      <c r="H5" s="7" t="s">
        <v>11</v>
      </c>
      <c r="I5" s="7" t="s">
        <v>10</v>
      </c>
      <c r="J5" s="8" t="s">
        <v>11</v>
      </c>
    </row>
    <row r="6" spans="1:10" x14ac:dyDescent="0.25">
      <c r="A6" s="88" t="s">
        <v>12</v>
      </c>
      <c r="B6" s="89"/>
      <c r="C6" s="89"/>
      <c r="D6" s="89"/>
      <c r="E6" s="1">
        <v>0</v>
      </c>
      <c r="F6" s="1" t="s">
        <v>13</v>
      </c>
      <c r="G6" s="1">
        <v>0</v>
      </c>
      <c r="H6" s="1" t="s">
        <v>13</v>
      </c>
      <c r="I6" s="1">
        <v>0</v>
      </c>
      <c r="J6" s="2" t="s">
        <v>13</v>
      </c>
    </row>
    <row r="7" spans="1:10" x14ac:dyDescent="0.25">
      <c r="A7" s="71" t="s">
        <v>53</v>
      </c>
      <c r="B7" s="72"/>
      <c r="C7" s="72"/>
      <c r="D7" s="72"/>
      <c r="E7" s="3">
        <f>E9</f>
        <v>0</v>
      </c>
      <c r="F7" s="3" t="s">
        <v>13</v>
      </c>
      <c r="G7" s="3">
        <f>G9</f>
        <v>0</v>
      </c>
      <c r="H7" s="3" t="s">
        <v>13</v>
      </c>
      <c r="I7" s="3">
        <f>I9</f>
        <v>0</v>
      </c>
      <c r="J7" s="4" t="s">
        <v>13</v>
      </c>
    </row>
    <row r="8" spans="1:10" ht="15.75" thickBot="1" x14ac:dyDescent="0.3">
      <c r="A8" s="40"/>
      <c r="B8" s="41" t="s">
        <v>767</v>
      </c>
      <c r="C8" s="41" t="s">
        <v>768</v>
      </c>
      <c r="D8" s="42" t="s">
        <v>769</v>
      </c>
      <c r="E8" s="56">
        <v>25</v>
      </c>
      <c r="F8" s="56">
        <v>270</v>
      </c>
      <c r="G8" s="56"/>
      <c r="H8" s="56"/>
      <c r="I8" s="56"/>
      <c r="J8" s="57"/>
    </row>
  </sheetData>
  <mergeCells count="13">
    <mergeCell ref="A7:D7"/>
    <mergeCell ref="I4:J4"/>
    <mergeCell ref="A6:D6"/>
    <mergeCell ref="A1:J1"/>
    <mergeCell ref="A2:J2"/>
    <mergeCell ref="A3:A5"/>
    <mergeCell ref="B3:D3"/>
    <mergeCell ref="E3:J3"/>
    <mergeCell ref="B4:B5"/>
    <mergeCell ref="C4:C5"/>
    <mergeCell ref="D4:D5"/>
    <mergeCell ref="E4:F4"/>
    <mergeCell ref="G4:H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sqref="A1:J1"/>
    </sheetView>
  </sheetViews>
  <sheetFormatPr defaultRowHeight="15" x14ac:dyDescent="0.25"/>
  <cols>
    <col min="1" max="1" width="6.85546875" bestFit="1" customWidth="1"/>
    <col min="2" max="2" width="31.85546875" bestFit="1" customWidth="1"/>
    <col min="3" max="3" width="25.5703125" customWidth="1"/>
    <col min="4" max="4" width="15" bestFit="1" customWidth="1"/>
    <col min="5" max="5" width="6.140625" bestFit="1" customWidth="1"/>
    <col min="6" max="6" width="11.5703125" bestFit="1" customWidth="1"/>
    <col min="7" max="7" width="10.42578125" bestFit="1" customWidth="1"/>
    <col min="8" max="8" width="11.5703125" bestFit="1" customWidth="1"/>
    <col min="9" max="9" width="6.140625" bestFit="1" customWidth="1"/>
    <col min="10" max="10" width="11.5703125" bestFit="1" customWidth="1"/>
  </cols>
  <sheetData>
    <row r="1" spans="1:10" ht="41.25" customHeight="1" x14ac:dyDescent="0.25">
      <c r="A1" s="73" t="s">
        <v>468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1.75" thickBot="1" x14ac:dyDescent="0.4">
      <c r="A2" s="74" t="s">
        <v>1654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x14ac:dyDescent="0.25">
      <c r="A3" s="90" t="s">
        <v>1</v>
      </c>
      <c r="B3" s="78" t="s">
        <v>2</v>
      </c>
      <c r="C3" s="78"/>
      <c r="D3" s="93"/>
      <c r="E3" s="94" t="s">
        <v>3</v>
      </c>
      <c r="F3" s="95"/>
      <c r="G3" s="95"/>
      <c r="H3" s="95"/>
      <c r="I3" s="95"/>
      <c r="J3" s="96"/>
    </row>
    <row r="4" spans="1:10" x14ac:dyDescent="0.25">
      <c r="A4" s="91"/>
      <c r="B4" s="97" t="s">
        <v>4</v>
      </c>
      <c r="C4" s="97" t="s">
        <v>5</v>
      </c>
      <c r="D4" s="99" t="s">
        <v>6</v>
      </c>
      <c r="E4" s="101" t="s">
        <v>7</v>
      </c>
      <c r="F4" s="85"/>
      <c r="G4" s="86" t="s">
        <v>8</v>
      </c>
      <c r="H4" s="85"/>
      <c r="I4" s="86" t="s">
        <v>9</v>
      </c>
      <c r="J4" s="87"/>
    </row>
    <row r="5" spans="1:10" ht="45.75" thickBot="1" x14ac:dyDescent="0.3">
      <c r="A5" s="91"/>
      <c r="B5" s="103"/>
      <c r="C5" s="103"/>
      <c r="D5" s="104"/>
      <c r="E5" s="11" t="s">
        <v>10</v>
      </c>
      <c r="F5" s="12" t="s">
        <v>11</v>
      </c>
      <c r="G5" s="12" t="s">
        <v>10</v>
      </c>
      <c r="H5" s="12" t="s">
        <v>11</v>
      </c>
      <c r="I5" s="12" t="s">
        <v>10</v>
      </c>
      <c r="J5" s="13" t="s">
        <v>11</v>
      </c>
    </row>
    <row r="6" spans="1:10" x14ac:dyDescent="0.25">
      <c r="A6" s="88" t="s">
        <v>12</v>
      </c>
      <c r="B6" s="89"/>
      <c r="C6" s="89"/>
      <c r="D6" s="89"/>
      <c r="E6" s="1">
        <f>E7+E12+E19+E22+E24+E26+E28</f>
        <v>761</v>
      </c>
      <c r="F6" s="1" t="s">
        <v>13</v>
      </c>
      <c r="G6" s="1">
        <f>G7+G12+G19+G22+G24+G26+G28</f>
        <v>435</v>
      </c>
      <c r="H6" s="1" t="s">
        <v>13</v>
      </c>
      <c r="I6" s="1">
        <f>I7+I12+I19+I22+I24+I26+I28</f>
        <v>40</v>
      </c>
      <c r="J6" s="2" t="s">
        <v>13</v>
      </c>
    </row>
    <row r="7" spans="1:10" s="5" customFormat="1" x14ac:dyDescent="0.25">
      <c r="A7" s="71" t="s">
        <v>56</v>
      </c>
      <c r="B7" s="72"/>
      <c r="C7" s="72"/>
      <c r="D7" s="72"/>
      <c r="E7" s="3">
        <f>SUM(E8:E11)</f>
        <v>80</v>
      </c>
      <c r="F7" s="3" t="s">
        <v>13</v>
      </c>
      <c r="G7" s="3">
        <f>SUM(G8:G11)</f>
        <v>159</v>
      </c>
      <c r="H7" s="3" t="s">
        <v>13</v>
      </c>
      <c r="I7" s="3">
        <f>SUM(I8:I11)</f>
        <v>0</v>
      </c>
      <c r="J7" s="4" t="s">
        <v>13</v>
      </c>
    </row>
    <row r="8" spans="1:10" s="29" customFormat="1" ht="30" customHeight="1" x14ac:dyDescent="0.25">
      <c r="A8" s="36">
        <v>1</v>
      </c>
      <c r="B8" s="37" t="s">
        <v>875</v>
      </c>
      <c r="C8" s="37" t="s">
        <v>876</v>
      </c>
      <c r="D8" s="38" t="s">
        <v>882</v>
      </c>
      <c r="E8" s="52">
        <v>50</v>
      </c>
      <c r="F8" s="52">
        <v>290</v>
      </c>
      <c r="G8" s="52">
        <v>80</v>
      </c>
      <c r="H8" s="52">
        <v>220</v>
      </c>
      <c r="I8" s="52"/>
      <c r="J8" s="53"/>
    </row>
    <row r="9" spans="1:10" s="29" customFormat="1" ht="30" customHeight="1" x14ac:dyDescent="0.25">
      <c r="A9" s="36">
        <v>2</v>
      </c>
      <c r="B9" s="37" t="s">
        <v>877</v>
      </c>
      <c r="C9" s="37" t="s">
        <v>878</v>
      </c>
      <c r="D9" s="38" t="s">
        <v>883</v>
      </c>
      <c r="E9" s="52">
        <v>30</v>
      </c>
      <c r="F9" s="52">
        <v>270</v>
      </c>
      <c r="G9" s="52"/>
      <c r="H9" s="52"/>
      <c r="I9" s="52"/>
      <c r="J9" s="53"/>
    </row>
    <row r="10" spans="1:10" s="29" customFormat="1" ht="30" customHeight="1" x14ac:dyDescent="0.25">
      <c r="A10" s="36">
        <v>3</v>
      </c>
      <c r="B10" s="37" t="s">
        <v>879</v>
      </c>
      <c r="C10" s="37" t="s">
        <v>151</v>
      </c>
      <c r="D10" s="38" t="s">
        <v>858</v>
      </c>
      <c r="E10" s="52"/>
      <c r="F10" s="52"/>
      <c r="G10" s="52">
        <v>48</v>
      </c>
      <c r="H10" s="52" t="s">
        <v>17</v>
      </c>
      <c r="I10" s="52"/>
      <c r="J10" s="53"/>
    </row>
    <row r="11" spans="1:10" s="29" customFormat="1" ht="30" customHeight="1" x14ac:dyDescent="0.25">
      <c r="A11" s="36">
        <v>4</v>
      </c>
      <c r="B11" s="37" t="s">
        <v>880</v>
      </c>
      <c r="C11" s="37" t="s">
        <v>881</v>
      </c>
      <c r="D11" s="38" t="s">
        <v>884</v>
      </c>
      <c r="E11" s="52"/>
      <c r="F11" s="52"/>
      <c r="G11" s="52">
        <v>31</v>
      </c>
      <c r="H11" s="52" t="s">
        <v>17</v>
      </c>
      <c r="I11" s="52"/>
      <c r="J11" s="53"/>
    </row>
    <row r="12" spans="1:10" s="5" customFormat="1" x14ac:dyDescent="0.25">
      <c r="A12" s="71" t="s">
        <v>268</v>
      </c>
      <c r="B12" s="72"/>
      <c r="C12" s="72"/>
      <c r="D12" s="72"/>
      <c r="E12" s="3">
        <f>SUM(E13:E18)</f>
        <v>109</v>
      </c>
      <c r="F12" s="3" t="s">
        <v>13</v>
      </c>
      <c r="G12" s="3">
        <f>SUM(G13:G18)</f>
        <v>181</v>
      </c>
      <c r="H12" s="3" t="s">
        <v>13</v>
      </c>
      <c r="I12" s="3">
        <f>SUM(I13:I18)</f>
        <v>30</v>
      </c>
      <c r="J12" s="4" t="s">
        <v>13</v>
      </c>
    </row>
    <row r="13" spans="1:10" s="29" customFormat="1" ht="30" customHeight="1" x14ac:dyDescent="0.25">
      <c r="A13" s="36">
        <v>5</v>
      </c>
      <c r="B13" s="37" t="s">
        <v>350</v>
      </c>
      <c r="C13" s="37" t="s">
        <v>115</v>
      </c>
      <c r="D13" s="38" t="s">
        <v>1292</v>
      </c>
      <c r="E13" s="52">
        <v>60</v>
      </c>
      <c r="F13" s="52">
        <v>300</v>
      </c>
      <c r="G13" s="52"/>
      <c r="H13" s="52"/>
      <c r="I13" s="52"/>
      <c r="J13" s="53"/>
    </row>
    <row r="14" spans="1:10" s="29" customFormat="1" ht="30" customHeight="1" x14ac:dyDescent="0.25">
      <c r="A14" s="36">
        <v>6</v>
      </c>
      <c r="B14" s="37" t="s">
        <v>351</v>
      </c>
      <c r="C14" s="37" t="s">
        <v>352</v>
      </c>
      <c r="D14" s="38" t="s">
        <v>1293</v>
      </c>
      <c r="E14" s="52"/>
      <c r="F14" s="52"/>
      <c r="G14" s="52">
        <v>50</v>
      </c>
      <c r="H14" s="52">
        <v>260</v>
      </c>
      <c r="I14" s="52"/>
      <c r="J14" s="53"/>
    </row>
    <row r="15" spans="1:10" s="29" customFormat="1" ht="30" customHeight="1" x14ac:dyDescent="0.25">
      <c r="A15" s="36">
        <v>7</v>
      </c>
      <c r="B15" s="37" t="s">
        <v>353</v>
      </c>
      <c r="C15" s="37" t="s">
        <v>354</v>
      </c>
      <c r="D15" s="38" t="s">
        <v>1294</v>
      </c>
      <c r="E15" s="52"/>
      <c r="F15" s="52"/>
      <c r="G15" s="52">
        <v>75</v>
      </c>
      <c r="H15" s="52">
        <v>275</v>
      </c>
      <c r="I15" s="52">
        <v>18</v>
      </c>
      <c r="J15" s="53">
        <v>110</v>
      </c>
    </row>
    <row r="16" spans="1:10" s="29" customFormat="1" ht="30" customHeight="1" x14ac:dyDescent="0.25">
      <c r="A16" s="36">
        <v>8</v>
      </c>
      <c r="B16" s="37" t="s">
        <v>250</v>
      </c>
      <c r="C16" s="37" t="s">
        <v>116</v>
      </c>
      <c r="D16" s="38" t="s">
        <v>1289</v>
      </c>
      <c r="E16" s="52">
        <v>25</v>
      </c>
      <c r="F16" s="52" t="s">
        <v>17</v>
      </c>
      <c r="G16" s="52">
        <v>25</v>
      </c>
      <c r="H16" s="52" t="s">
        <v>17</v>
      </c>
      <c r="I16" s="52">
        <v>12</v>
      </c>
      <c r="J16" s="53" t="s">
        <v>17</v>
      </c>
    </row>
    <row r="17" spans="1:10" s="29" customFormat="1" ht="30" customHeight="1" x14ac:dyDescent="0.25">
      <c r="A17" s="36">
        <v>9</v>
      </c>
      <c r="B17" s="37" t="s">
        <v>251</v>
      </c>
      <c r="C17" s="37" t="s">
        <v>1291</v>
      </c>
      <c r="D17" s="38" t="s">
        <v>1290</v>
      </c>
      <c r="E17" s="52">
        <v>24</v>
      </c>
      <c r="F17" s="52">
        <v>280</v>
      </c>
      <c r="G17" s="52"/>
      <c r="H17" s="52"/>
      <c r="I17" s="52"/>
      <c r="J17" s="53"/>
    </row>
    <row r="18" spans="1:10" s="29" customFormat="1" ht="30" customHeight="1" x14ac:dyDescent="0.25">
      <c r="A18" s="36">
        <v>10</v>
      </c>
      <c r="B18" s="37" t="s">
        <v>252</v>
      </c>
      <c r="C18" s="37" t="s">
        <v>253</v>
      </c>
      <c r="D18" s="38" t="s">
        <v>1288</v>
      </c>
      <c r="E18" s="52"/>
      <c r="F18" s="52"/>
      <c r="G18" s="52">
        <v>31</v>
      </c>
      <c r="H18" s="52" t="s">
        <v>17</v>
      </c>
      <c r="I18" s="52"/>
      <c r="J18" s="53"/>
    </row>
    <row r="19" spans="1:10" s="5" customFormat="1" x14ac:dyDescent="0.25">
      <c r="A19" s="71" t="s">
        <v>109</v>
      </c>
      <c r="B19" s="72"/>
      <c r="C19" s="72"/>
      <c r="D19" s="72"/>
      <c r="E19" s="3">
        <f>SUM(E20:E21)</f>
        <v>114</v>
      </c>
      <c r="F19" s="3" t="s">
        <v>13</v>
      </c>
      <c r="G19" s="3">
        <f>SUM(G20:G21)</f>
        <v>40</v>
      </c>
      <c r="H19" s="3" t="s">
        <v>13</v>
      </c>
      <c r="I19" s="3">
        <f>SUM(I20:I21)</f>
        <v>10</v>
      </c>
      <c r="J19" s="4" t="s">
        <v>13</v>
      </c>
    </row>
    <row r="20" spans="1:10" s="29" customFormat="1" ht="30" customHeight="1" x14ac:dyDescent="0.25">
      <c r="A20" s="36">
        <v>11</v>
      </c>
      <c r="B20" s="37" t="s">
        <v>117</v>
      </c>
      <c r="C20" s="37" t="s">
        <v>118</v>
      </c>
      <c r="D20" s="38" t="s">
        <v>1056</v>
      </c>
      <c r="E20" s="52">
        <v>58</v>
      </c>
      <c r="F20" s="52">
        <v>310</v>
      </c>
      <c r="G20" s="52">
        <v>40</v>
      </c>
      <c r="H20" s="52">
        <v>300</v>
      </c>
      <c r="I20" s="52"/>
      <c r="J20" s="53"/>
    </row>
    <row r="21" spans="1:10" s="29" customFormat="1" ht="30" customHeight="1" x14ac:dyDescent="0.25">
      <c r="A21" s="36">
        <v>12</v>
      </c>
      <c r="B21" s="37" t="s">
        <v>259</v>
      </c>
      <c r="C21" s="37" t="s">
        <v>260</v>
      </c>
      <c r="D21" s="38" t="s">
        <v>1057</v>
      </c>
      <c r="E21" s="52">
        <v>56</v>
      </c>
      <c r="F21" s="52">
        <v>310</v>
      </c>
      <c r="G21" s="52"/>
      <c r="H21" s="52"/>
      <c r="I21" s="52">
        <v>10</v>
      </c>
      <c r="J21" s="53">
        <v>280</v>
      </c>
    </row>
    <row r="22" spans="1:10" s="5" customFormat="1" x14ac:dyDescent="0.25">
      <c r="A22" s="71" t="s">
        <v>114</v>
      </c>
      <c r="B22" s="72"/>
      <c r="C22" s="72"/>
      <c r="D22" s="72"/>
      <c r="E22" s="3">
        <f>SUM(E23)</f>
        <v>109</v>
      </c>
      <c r="F22" s="3" t="s">
        <v>13</v>
      </c>
      <c r="G22" s="3">
        <f>SUM(G23)</f>
        <v>0</v>
      </c>
      <c r="H22" s="3" t="s">
        <v>13</v>
      </c>
      <c r="I22" s="3">
        <f>SUM(I23)</f>
        <v>0</v>
      </c>
      <c r="J22" s="4" t="s">
        <v>13</v>
      </c>
    </row>
    <row r="23" spans="1:10" s="29" customFormat="1" ht="30" customHeight="1" x14ac:dyDescent="0.25">
      <c r="A23" s="36">
        <v>13</v>
      </c>
      <c r="B23" s="37" t="s">
        <v>448</v>
      </c>
      <c r="C23" s="37" t="s">
        <v>449</v>
      </c>
      <c r="D23" s="38" t="s">
        <v>620</v>
      </c>
      <c r="E23" s="52">
        <v>109</v>
      </c>
      <c r="F23" s="52">
        <v>280</v>
      </c>
      <c r="G23" s="52"/>
      <c r="H23" s="52"/>
      <c r="I23" s="52"/>
      <c r="J23" s="53"/>
    </row>
    <row r="24" spans="1:10" s="5" customFormat="1" x14ac:dyDescent="0.25">
      <c r="A24" s="71" t="s">
        <v>800</v>
      </c>
      <c r="B24" s="72"/>
      <c r="C24" s="72"/>
      <c r="D24" s="72"/>
      <c r="E24" s="3">
        <f>SUM(E25)</f>
        <v>40</v>
      </c>
      <c r="F24" s="3" t="s">
        <v>13</v>
      </c>
      <c r="G24" s="3">
        <f>SUM(G25)</f>
        <v>55</v>
      </c>
      <c r="H24" s="3" t="s">
        <v>13</v>
      </c>
      <c r="I24" s="3">
        <f>SUM(I25)</f>
        <v>0</v>
      </c>
      <c r="J24" s="4" t="s">
        <v>13</v>
      </c>
    </row>
    <row r="25" spans="1:10" s="29" customFormat="1" ht="30" customHeight="1" x14ac:dyDescent="0.25">
      <c r="A25" s="36">
        <v>14</v>
      </c>
      <c r="B25" s="37" t="s">
        <v>813</v>
      </c>
      <c r="C25" s="37" t="s">
        <v>814</v>
      </c>
      <c r="D25" s="38" t="s">
        <v>815</v>
      </c>
      <c r="E25" s="52">
        <v>40</v>
      </c>
      <c r="F25" s="52">
        <v>300</v>
      </c>
      <c r="G25" s="52">
        <v>55</v>
      </c>
      <c r="H25" s="52">
        <v>245</v>
      </c>
      <c r="I25" s="52"/>
      <c r="J25" s="53"/>
    </row>
    <row r="26" spans="1:10" s="5" customFormat="1" x14ac:dyDescent="0.25">
      <c r="A26" s="71" t="s">
        <v>1090</v>
      </c>
      <c r="B26" s="72"/>
      <c r="C26" s="72"/>
      <c r="D26" s="72"/>
      <c r="E26" s="3">
        <f>SUM(E27)</f>
        <v>35</v>
      </c>
      <c r="F26" s="3" t="s">
        <v>13</v>
      </c>
      <c r="G26" s="3">
        <f>SUM(G27)</f>
        <v>0</v>
      </c>
      <c r="H26" s="3" t="s">
        <v>13</v>
      </c>
      <c r="I26" s="3">
        <f>SUM(I27)</f>
        <v>0</v>
      </c>
      <c r="J26" s="4" t="s">
        <v>13</v>
      </c>
    </row>
    <row r="27" spans="1:10" s="29" customFormat="1" ht="30" customHeight="1" x14ac:dyDescent="0.25">
      <c r="A27" s="36">
        <v>15</v>
      </c>
      <c r="B27" s="37" t="s">
        <v>1094</v>
      </c>
      <c r="C27" s="37" t="s">
        <v>1095</v>
      </c>
      <c r="D27" s="38" t="s">
        <v>1096</v>
      </c>
      <c r="E27" s="52">
        <v>35</v>
      </c>
      <c r="F27" s="52">
        <v>280</v>
      </c>
      <c r="G27" s="52"/>
      <c r="H27" s="52"/>
      <c r="I27" s="52"/>
      <c r="J27" s="53"/>
    </row>
    <row r="28" spans="1:10" s="5" customFormat="1" x14ac:dyDescent="0.25">
      <c r="A28" s="71" t="s">
        <v>1295</v>
      </c>
      <c r="B28" s="72"/>
      <c r="C28" s="72"/>
      <c r="D28" s="72"/>
      <c r="E28" s="3">
        <f>SUM(E29:E33)</f>
        <v>274</v>
      </c>
      <c r="F28" s="3" t="s">
        <v>13</v>
      </c>
      <c r="G28" s="3">
        <f>SUM(G29:G33)</f>
        <v>0</v>
      </c>
      <c r="H28" s="3" t="s">
        <v>13</v>
      </c>
      <c r="I28" s="3">
        <f>SUM(I29:I33)</f>
        <v>0</v>
      </c>
      <c r="J28" s="4" t="s">
        <v>13</v>
      </c>
    </row>
    <row r="29" spans="1:10" s="29" customFormat="1" ht="30" customHeight="1" x14ac:dyDescent="0.25">
      <c r="A29" s="36">
        <v>16</v>
      </c>
      <c r="B29" s="37" t="s">
        <v>1296</v>
      </c>
      <c r="C29" s="37" t="s">
        <v>1297</v>
      </c>
      <c r="D29" s="38" t="s">
        <v>1306</v>
      </c>
      <c r="E29" s="52">
        <v>80</v>
      </c>
      <c r="F29" s="52">
        <v>300</v>
      </c>
      <c r="G29" s="52"/>
      <c r="H29" s="52"/>
      <c r="I29" s="52"/>
      <c r="J29" s="53"/>
    </row>
    <row r="30" spans="1:10" s="29" customFormat="1" ht="30" customHeight="1" x14ac:dyDescent="0.25">
      <c r="A30" s="36">
        <v>17</v>
      </c>
      <c r="B30" s="37" t="s">
        <v>1298</v>
      </c>
      <c r="C30" s="37" t="s">
        <v>1299</v>
      </c>
      <c r="D30" s="38" t="s">
        <v>1307</v>
      </c>
      <c r="E30" s="52">
        <v>44</v>
      </c>
      <c r="F30" s="52">
        <v>300</v>
      </c>
      <c r="G30" s="52"/>
      <c r="H30" s="52"/>
      <c r="I30" s="52"/>
      <c r="J30" s="53"/>
    </row>
    <row r="31" spans="1:10" s="29" customFormat="1" ht="30" customHeight="1" x14ac:dyDescent="0.25">
      <c r="A31" s="36">
        <v>18</v>
      </c>
      <c r="B31" s="37" t="s">
        <v>1300</v>
      </c>
      <c r="C31" s="37" t="s">
        <v>1301</v>
      </c>
      <c r="D31" s="38" t="s">
        <v>1308</v>
      </c>
      <c r="E31" s="52">
        <v>60</v>
      </c>
      <c r="F31" s="52">
        <v>300</v>
      </c>
      <c r="G31" s="52"/>
      <c r="H31" s="52"/>
      <c r="I31" s="52"/>
      <c r="J31" s="53"/>
    </row>
    <row r="32" spans="1:10" s="29" customFormat="1" ht="30" customHeight="1" x14ac:dyDescent="0.25">
      <c r="A32" s="36">
        <v>19</v>
      </c>
      <c r="B32" s="37" t="s">
        <v>1302</v>
      </c>
      <c r="C32" s="37" t="s">
        <v>1303</v>
      </c>
      <c r="D32" s="38" t="s">
        <v>1309</v>
      </c>
      <c r="E32" s="52">
        <v>50</v>
      </c>
      <c r="F32" s="52">
        <v>300</v>
      </c>
      <c r="G32" s="52"/>
      <c r="H32" s="52"/>
      <c r="I32" s="52"/>
      <c r="J32" s="53"/>
    </row>
    <row r="33" spans="1:10" s="29" customFormat="1" ht="30" customHeight="1" thickBot="1" x14ac:dyDescent="0.3">
      <c r="A33" s="40">
        <v>20</v>
      </c>
      <c r="B33" s="41" t="s">
        <v>1304</v>
      </c>
      <c r="C33" s="41" t="s">
        <v>1305</v>
      </c>
      <c r="D33" s="42" t="s">
        <v>1310</v>
      </c>
      <c r="E33" s="56">
        <v>40</v>
      </c>
      <c r="F33" s="56">
        <v>300</v>
      </c>
      <c r="G33" s="56"/>
      <c r="H33" s="56"/>
      <c r="I33" s="56"/>
      <c r="J33" s="57"/>
    </row>
  </sheetData>
  <mergeCells count="19">
    <mergeCell ref="A1:J1"/>
    <mergeCell ref="A2:J2"/>
    <mergeCell ref="A3:A5"/>
    <mergeCell ref="B3:D3"/>
    <mergeCell ref="E3:J3"/>
    <mergeCell ref="B4:B5"/>
    <mergeCell ref="C4:C5"/>
    <mergeCell ref="D4:D5"/>
    <mergeCell ref="E4:F4"/>
    <mergeCell ref="G4:H4"/>
    <mergeCell ref="A28:D28"/>
    <mergeCell ref="A19:D19"/>
    <mergeCell ref="I4:J4"/>
    <mergeCell ref="A6:D6"/>
    <mergeCell ref="A7:D7"/>
    <mergeCell ref="A26:D26"/>
    <mergeCell ref="A24:D24"/>
    <mergeCell ref="A22:D22"/>
    <mergeCell ref="A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АЙРШИРСКАЯ</vt:lpstr>
      <vt:lpstr>БЕСТУЖЕВСКАЯ</vt:lpstr>
      <vt:lpstr>БУРАЯ ШВИЦКАЯ</vt:lpstr>
      <vt:lpstr>ГОЛШТИНСКАЯ</vt:lpstr>
      <vt:lpstr>ДЖЕРСЕЙСКАЯ</vt:lpstr>
      <vt:lpstr>КРАСНАЯ ГОРБАТОВСКАЯ</vt:lpstr>
      <vt:lpstr>КРАСНАЯ СТЕПНАЯ</vt:lpstr>
      <vt:lpstr>КРАСНАЯ ЭСТОНСКАЯ</vt:lpstr>
      <vt:lpstr>КРАСНО-ПЕСТРАЯ</vt:lpstr>
      <vt:lpstr>КОСТРОМСКАЯ</vt:lpstr>
      <vt:lpstr>СИММЕНТАЛЬСКАЯ</vt:lpstr>
      <vt:lpstr>СУКСУНСКАЯ</vt:lpstr>
      <vt:lpstr>СЫЧЕВСКАЯ</vt:lpstr>
      <vt:lpstr>ХОЛМОГОРСКАЯ</vt:lpstr>
      <vt:lpstr>ЧЕРНО-ПЕСТРАЯ</vt:lpstr>
      <vt:lpstr>ШВЕДИШ РЕД</vt:lpstr>
      <vt:lpstr>ЯРОСЛАВСКАЯ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2020-04-30T16:03:15Z</dcterms:modified>
</cp:coreProperties>
</file>